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ricardo.sanchezs\Downloads\"/>
    </mc:Choice>
  </mc:AlternateContent>
  <xr:revisionPtr revIDLastSave="0" documentId="13_ncr:1_{BA2D1A64-FE6F-4E4A-A2CE-52264C1B31B7}" xr6:coauthVersionLast="47" xr6:coauthVersionMax="47" xr10:uidLastSave="{00000000-0000-0000-0000-000000000000}"/>
  <bookViews>
    <workbookView xWindow="-108" yWindow="-108" windowWidth="23256" windowHeight="12576" tabRatio="689" xr2:uid="{00000000-000D-0000-FFFF-FFFF00000000}"/>
  </bookViews>
  <sheets>
    <sheet name="Proceso de Apoyo" sheetId="9" r:id="rId1"/>
    <sheet name="Hoja1" sheetId="10" r:id="rId2"/>
  </sheets>
  <definedNames>
    <definedName name="_xlnm.Print_Titles" localSheetId="0">'Proceso de Apoyo'!$1:$3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02" i="9" l="1"/>
  <c r="N53" i="9"/>
  <c r="I148" i="9"/>
  <c r="I105" i="9"/>
  <c r="N55" i="9"/>
  <c r="M148" i="9"/>
  <c r="L148" i="9"/>
  <c r="K148" i="9"/>
  <c r="J148" i="9"/>
  <c r="H148" i="9"/>
  <c r="M105" i="9"/>
  <c r="L105" i="9"/>
  <c r="K105" i="9"/>
  <c r="J105" i="9"/>
  <c r="H105" i="9"/>
  <c r="M59" i="9"/>
  <c r="L59" i="9"/>
  <c r="K59" i="9"/>
  <c r="J59" i="9"/>
  <c r="I59" i="9"/>
  <c r="H59" i="9"/>
  <c r="N58" i="9" s="1"/>
  <c r="M10" i="9"/>
  <c r="L10" i="9"/>
  <c r="K10" i="9"/>
  <c r="J10" i="9"/>
  <c r="I10" i="9"/>
  <c r="H10" i="9"/>
  <c r="N9" i="9" l="1"/>
  <c r="N105" i="9"/>
</calcChain>
</file>

<file path=xl/sharedStrings.xml><?xml version="1.0" encoding="utf-8"?>
<sst xmlns="http://schemas.openxmlformats.org/spreadsheetml/2006/main" count="251" uniqueCount="122">
  <si>
    <t>INSTITUTO NACIONAL ELECTORAL
SISTEMA DE GESTIÓN DE LA CALIDAD
ESTADO DE MÉXICO</t>
  </si>
  <si>
    <t>TABLERO DE CONTROL DE PROCESOS DE APOYO DEL SISTEMA DE GESTIÓN DE LA CALIDAD</t>
  </si>
  <si>
    <t>Número</t>
  </si>
  <si>
    <t xml:space="preserve">PROCESOS DE APOYO E INDICADORES </t>
  </si>
  <si>
    <t>% AVANCE REGISTRADO</t>
  </si>
  <si>
    <t>DESCRIPCIÓN</t>
  </si>
  <si>
    <t>MEDICIÓN</t>
  </si>
  <si>
    <t>CAP 2023</t>
  </si>
  <si>
    <t>CAI 2023</t>
  </si>
  <si>
    <t xml:space="preserve">Proceso </t>
  </si>
  <si>
    <t>Indicador</t>
  </si>
  <si>
    <t>Cálculo</t>
  </si>
  <si>
    <t xml:space="preserve">Periodo </t>
  </si>
  <si>
    <t>Estimado</t>
  </si>
  <si>
    <t>Nominativo</t>
  </si>
  <si>
    <t>Jul</t>
  </si>
  <si>
    <t>Ago</t>
  </si>
  <si>
    <t>Sep</t>
  </si>
  <si>
    <t>Oct</t>
  </si>
  <si>
    <t>Nov</t>
  </si>
  <si>
    <t>Dic</t>
  </si>
  <si>
    <t>Reclutamiento y Selección</t>
  </si>
  <si>
    <t xml:space="preserve">Permanencia de personal </t>
  </si>
  <si>
    <t>((Plantilla de personal autorizado de MAC-Vacantes generadas)/Plantilla de personal autorizado de MAC) * 100</t>
  </si>
  <si>
    <t>Plantilla de personal autorizado MAC</t>
  </si>
  <si>
    <t>Total de vacantes generadas</t>
  </si>
  <si>
    <t xml:space="preserve">Por campaña </t>
  </si>
  <si>
    <t>Distrito 01</t>
  </si>
  <si>
    <t>Distrito 02</t>
  </si>
  <si>
    <t>Distrito 03</t>
  </si>
  <si>
    <t>Distrito 04</t>
  </si>
  <si>
    <t>Distrito 05</t>
  </si>
  <si>
    <t>Distrito 06</t>
  </si>
  <si>
    <t>Distrito 07</t>
  </si>
  <si>
    <t>Distrito 08</t>
  </si>
  <si>
    <t>Distrito 09</t>
  </si>
  <si>
    <t>Distrito 10</t>
  </si>
  <si>
    <t>Distrito 11</t>
  </si>
  <si>
    <t>Distrito 12</t>
  </si>
  <si>
    <t>Distrito 13</t>
  </si>
  <si>
    <t>Distrito 14</t>
  </si>
  <si>
    <t>Distrito 15</t>
  </si>
  <si>
    <t>Distrito 16</t>
  </si>
  <si>
    <t>Distrito 17</t>
  </si>
  <si>
    <t>Distrito 18</t>
  </si>
  <si>
    <t>Distrito 19</t>
  </si>
  <si>
    <t>Distrito 20</t>
  </si>
  <si>
    <t>Distrito 21</t>
  </si>
  <si>
    <t>Distrito 22</t>
  </si>
  <si>
    <t>Distrito 23</t>
  </si>
  <si>
    <t>Distrito 24</t>
  </si>
  <si>
    <t>Distrito 25</t>
  </si>
  <si>
    <t>Distrito 26</t>
  </si>
  <si>
    <t>Distrito 27</t>
  </si>
  <si>
    <t>Distrito 28</t>
  </si>
  <si>
    <t>Distrito 29</t>
  </si>
  <si>
    <t>Distrito 30</t>
  </si>
  <si>
    <t>Distrito 31</t>
  </si>
  <si>
    <t>Distrito 32</t>
  </si>
  <si>
    <t>Distrito 33</t>
  </si>
  <si>
    <t>Distrito 34</t>
  </si>
  <si>
    <t>Distrito 35</t>
  </si>
  <si>
    <t>Distrito 36</t>
  </si>
  <si>
    <t>Distrito 37</t>
  </si>
  <si>
    <t>Distrito 38</t>
  </si>
  <si>
    <t>Distrito 39</t>
  </si>
  <si>
    <t>Distrito 40</t>
  </si>
  <si>
    <t>Distrito 41</t>
  </si>
  <si>
    <t>Capacitación</t>
  </si>
  <si>
    <t>Capacitación efectiva</t>
  </si>
  <si>
    <t>(Participantes efectivos en el curso/Participantes inscritos al curso) * 100</t>
  </si>
  <si>
    <t>Participantes inscritos al curso</t>
  </si>
  <si>
    <t>Sumatoria de calificaciones obtenida</t>
  </si>
  <si>
    <t xml:space="preserve">Aprovechamiento </t>
  </si>
  <si>
    <t>(Sumatoria de calificaciones obtenidas/Participantes efectivos en el curso)</t>
  </si>
  <si>
    <t>Participantes efectivos en el curso</t>
  </si>
  <si>
    <t>80 pts</t>
  </si>
  <si>
    <t>Evaluación del desempeño de personal</t>
  </si>
  <si>
    <t>Promedio de evaluación de desempeño</t>
  </si>
  <si>
    <t>(Sumatoria de evaluaciones de la plantilla/Número de distritos) * 10</t>
  </si>
  <si>
    <t>Número de Distritos</t>
  </si>
  <si>
    <t>Sumatoria de evaluaciones de la plantilla</t>
  </si>
  <si>
    <t>9.81</t>
  </si>
  <si>
    <t>9.93</t>
  </si>
  <si>
    <t>9.86</t>
  </si>
  <si>
    <t>9.82</t>
  </si>
  <si>
    <t>9.74</t>
  </si>
  <si>
    <t>9.89</t>
  </si>
  <si>
    <t>9.90</t>
  </si>
  <si>
    <t>9.58</t>
  </si>
  <si>
    <t>9.09</t>
  </si>
  <si>
    <t>9.87</t>
  </si>
  <si>
    <t>9.79</t>
  </si>
  <si>
    <t>9.88</t>
  </si>
  <si>
    <t>9.91</t>
  </si>
  <si>
    <t>9.80</t>
  </si>
  <si>
    <t>9.47</t>
  </si>
  <si>
    <t>9.46</t>
  </si>
  <si>
    <t>9.78</t>
  </si>
  <si>
    <t>9.9</t>
  </si>
  <si>
    <t>Soporte Técnico</t>
  </si>
  <si>
    <t>Efectividad de atención</t>
  </si>
  <si>
    <t>(Solicitudes atendidas/Casos levantados) * 100</t>
  </si>
  <si>
    <t>Casos CAU levantados</t>
  </si>
  <si>
    <t>Suministro de bienes y servicios</t>
  </si>
  <si>
    <t>Solicitudes efectivas</t>
  </si>
  <si>
    <t>(Solicitudes atendidas/Solicitudes presentadas) * 100</t>
  </si>
  <si>
    <t>Solicitudes presentadas</t>
  </si>
  <si>
    <t>Mensual</t>
  </si>
  <si>
    <t>JL</t>
  </si>
  <si>
    <t xml:space="preserve"> </t>
  </si>
  <si>
    <t>Solicitudes atendidas</t>
  </si>
  <si>
    <t xml:space="preserve">Semaforización </t>
  </si>
  <si>
    <t xml:space="preserve">Valor que requiere atención y justificación en el apartado de observaciones </t>
  </si>
  <si>
    <t xml:space="preserve">Valor sufiencnte </t>
  </si>
  <si>
    <t>Valor esperado</t>
  </si>
  <si>
    <t xml:space="preserve">CUADRO DE OBSERVACIONES </t>
  </si>
  <si>
    <t>Descripción</t>
  </si>
  <si>
    <t xml:space="preserve">No conformidad </t>
  </si>
  <si>
    <t>9.56</t>
  </si>
  <si>
    <t>9.35</t>
  </si>
  <si>
    <t>Versión: 0 Diciembre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</si>
</sst>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1"/>
      <color theme="3"/>
      <name val="Arial"/>
      <family val="2"/>
    </font>
    <font>
      <b/>
      <sz val="11"/>
      <name val="Arial"/>
      <family val="2"/>
    </font>
    <font>
      <sz val="11"/>
      <name val="Tahoma"/>
      <family val="2"/>
    </font>
    <font>
      <b/>
      <sz val="11"/>
      <color rgb="FF333F4F"/>
      <name val="Arial"/>
      <family val="2"/>
    </font>
    <font>
      <b/>
      <sz val="10"/>
      <name val="Arial"/>
      <family val="2"/>
    </font>
    <font>
      <b/>
      <sz val="14"/>
      <color theme="0"/>
      <name val="Arial"/>
      <family val="2"/>
    </font>
    <font>
      <b/>
      <sz val="10"/>
      <color theme="3" tint="-0.249977111117893"/>
      <name val="Arial"/>
      <family val="2"/>
    </font>
    <font>
      <sz val="8"/>
      <color theme="1"/>
      <name val="Arial"/>
      <family val="2"/>
    </font>
    <font>
      <sz val="10"/>
      <color theme="3" tint="-0.249977111117893"/>
      <name val="Arial"/>
      <family val="2"/>
    </font>
    <font>
      <sz val="9"/>
      <color rgb="FF333F4F"/>
      <name val="Arial"/>
      <family val="2"/>
    </font>
    <font>
      <sz val="9"/>
      <color theme="1"/>
      <name val="Arial"/>
      <family val="2"/>
    </font>
    <font>
      <b/>
      <sz val="10"/>
      <color theme="0"/>
      <name val="Arial"/>
      <family val="2"/>
    </font>
    <font>
      <sz val="20"/>
      <name val="Arial"/>
      <family val="2"/>
    </font>
    <font>
      <b/>
      <sz val="8"/>
      <color theme="0"/>
      <name val="Arial"/>
      <family val="2"/>
    </font>
    <font>
      <sz val="8"/>
      <name val="Arial"/>
      <family val="2"/>
    </font>
    <font>
      <sz val="8"/>
      <color theme="3" tint="-0.249977111117893"/>
      <name val="Arial"/>
      <family val="2"/>
    </font>
    <font>
      <b/>
      <sz val="11"/>
      <color theme="1"/>
      <name val="Arial"/>
      <family val="2"/>
    </font>
    <font>
      <b/>
      <sz val="10"/>
      <color theme="3"/>
      <name val="Arial"/>
      <family val="2"/>
    </font>
    <font>
      <sz val="18"/>
      <color theme="0"/>
      <name val="Arial"/>
      <family val="2"/>
    </font>
    <font>
      <b/>
      <sz val="11"/>
      <color theme="3" tint="-0.249977111117893"/>
      <name val="Arial"/>
      <family val="2"/>
    </font>
    <font>
      <sz val="11"/>
      <color theme="0"/>
      <name val="Arial"/>
      <family val="2"/>
    </font>
    <font>
      <b/>
      <sz val="11"/>
      <color rgb="FFFFFFFF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950054"/>
        <bgColor indexed="64"/>
      </patternFill>
    </fill>
    <fill>
      <patternFill patternType="solid">
        <fgColor rgb="FFEBF1DE"/>
        <bgColor rgb="FFEBF1DE"/>
      </patternFill>
    </fill>
    <fill>
      <patternFill patternType="solid">
        <fgColor theme="2"/>
        <bgColor indexed="64"/>
      </patternFill>
    </fill>
    <fill>
      <patternFill patternType="solid">
        <fgColor rgb="FFE98BD7"/>
        <bgColor indexed="64"/>
      </patternFill>
    </fill>
    <fill>
      <patternFill patternType="solid">
        <fgColor rgb="FFD5007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3366"/>
        <bgColor indexed="64"/>
      </patternFill>
    </fill>
    <fill>
      <patternFill patternType="solid">
        <fgColor rgb="FF950054"/>
        <bgColor rgb="FF000000"/>
      </patternFill>
    </fill>
  </fills>
  <borders count="2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double">
        <color theme="0" tint="-0.499984740745262"/>
      </left>
      <right style="double">
        <color theme="0" tint="-0.499984740745262"/>
      </right>
      <top style="double">
        <color theme="0" tint="-0.499984740745262"/>
      </top>
      <bottom/>
      <diagonal/>
    </border>
    <border>
      <left style="double">
        <color theme="0" tint="-0.499984740745262"/>
      </left>
      <right style="double">
        <color theme="0" tint="-0.499984740745262"/>
      </right>
      <top/>
      <bottom/>
      <diagonal/>
    </border>
    <border>
      <left/>
      <right/>
      <top style="double">
        <color rgb="FFB2B2B2"/>
      </top>
      <bottom style="double">
        <color rgb="FFB2B2B2"/>
      </bottom>
      <diagonal/>
    </border>
    <border>
      <left/>
      <right style="double">
        <color rgb="FFB2B2B2"/>
      </right>
      <top style="double">
        <color rgb="FFB2B2B2"/>
      </top>
      <bottom style="double">
        <color rgb="FFB2B2B2"/>
      </bottom>
      <diagonal/>
    </border>
    <border>
      <left style="double">
        <color rgb="FFB2B2B2"/>
      </left>
      <right/>
      <top style="double">
        <color rgb="FFB2B2B2"/>
      </top>
      <bottom style="double">
        <color rgb="FFB2B2B2"/>
      </bottom>
      <diagonal/>
    </border>
    <border>
      <left style="double">
        <color rgb="FFB2B2B2"/>
      </left>
      <right/>
      <top style="double">
        <color rgb="FFB2B2B2"/>
      </top>
      <bottom/>
      <diagonal/>
    </border>
    <border>
      <left/>
      <right/>
      <top style="double">
        <color rgb="FFB2B2B2"/>
      </top>
      <bottom/>
      <diagonal/>
    </border>
    <border>
      <left/>
      <right style="double">
        <color rgb="FFB2B2B2"/>
      </right>
      <top style="double">
        <color rgb="FFB2B2B2"/>
      </top>
      <bottom/>
      <diagonal/>
    </border>
    <border>
      <left style="double">
        <color rgb="FFB2B2B2"/>
      </left>
      <right/>
      <top/>
      <bottom style="double">
        <color rgb="FFB2B2B2"/>
      </bottom>
      <diagonal/>
    </border>
    <border>
      <left/>
      <right/>
      <top/>
      <bottom style="double">
        <color rgb="FFB2B2B2"/>
      </bottom>
      <diagonal/>
    </border>
    <border>
      <left/>
      <right style="double">
        <color rgb="FFB2B2B2"/>
      </right>
      <top/>
      <bottom style="double">
        <color rgb="FFB2B2B2"/>
      </bottom>
      <diagonal/>
    </border>
    <border>
      <left/>
      <right/>
      <top style="double">
        <color theme="0" tint="-0.499984740745262"/>
      </top>
      <bottom/>
      <diagonal/>
    </border>
    <border>
      <left/>
      <right style="hair">
        <color auto="1"/>
      </right>
      <top/>
      <bottom/>
      <diagonal/>
    </border>
  </borders>
  <cellStyleXfs count="8">
    <xf numFmtId="0" fontId="0" fillId="0" borderId="0"/>
    <xf numFmtId="0" fontId="2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9" fillId="3" borderId="0" applyFont="0" applyBorder="0" applyAlignment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</cellStyleXfs>
  <cellXfs count="132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right" vertical="top"/>
    </xf>
    <xf numFmtId="0" fontId="13" fillId="0" borderId="1" xfId="0" applyFont="1" applyBorder="1" applyAlignment="1">
      <alignment horizontal="center" vertical="center"/>
    </xf>
    <xf numFmtId="0" fontId="8" fillId="4" borderId="1" xfId="2" applyNumberFormat="1" applyFont="1" applyFill="1" applyBorder="1" applyAlignment="1">
      <alignment horizontal="center" vertical="center"/>
    </xf>
    <xf numFmtId="0" fontId="7" fillId="0" borderId="11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1" fillId="0" borderId="0" xfId="0" applyFont="1" applyAlignment="1">
      <alignment horizontal="right" vertical="top" wrapText="1"/>
    </xf>
    <xf numFmtId="0" fontId="2" fillId="5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6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0" fillId="2" borderId="1" xfId="0" applyFont="1" applyFill="1" applyBorder="1" applyAlignment="1">
      <alignment horizontal="center" vertical="center" wrapText="1"/>
    </xf>
    <xf numFmtId="9" fontId="13" fillId="0" borderId="1" xfId="0" applyNumberFormat="1" applyFont="1" applyBorder="1" applyAlignment="1">
      <alignment horizontal="center" vertical="center"/>
    </xf>
    <xf numFmtId="164" fontId="21" fillId="0" borderId="1" xfId="3" applyNumberFormat="1" applyFont="1" applyFill="1" applyBorder="1" applyAlignment="1">
      <alignment horizontal="center" vertical="center" wrapText="1"/>
    </xf>
    <xf numFmtId="3" fontId="21" fillId="0" borderId="1" xfId="3" applyNumberFormat="1" applyFont="1" applyFill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/>
    </xf>
    <xf numFmtId="0" fontId="23" fillId="0" borderId="0" xfId="0" applyFont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1" fontId="6" fillId="0" borderId="1" xfId="3" applyNumberFormat="1" applyFont="1" applyFill="1" applyBorder="1" applyAlignment="1">
      <alignment horizontal="center" vertical="center"/>
    </xf>
    <xf numFmtId="9" fontId="11" fillId="0" borderId="1" xfId="3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7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8" fillId="4" borderId="4" xfId="2" applyNumberFormat="1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6" fillId="8" borderId="1" xfId="3" applyNumberFormat="1" applyFont="1" applyFill="1" applyBorder="1" applyAlignment="1">
      <alignment horizontal="center" vertical="center"/>
    </xf>
    <xf numFmtId="0" fontId="6" fillId="8" borderId="4" xfId="3" applyNumberFormat="1" applyFont="1" applyFill="1" applyBorder="1" applyAlignment="1">
      <alignment horizontal="center" vertical="center"/>
    </xf>
    <xf numFmtId="2" fontId="18" fillId="2" borderId="1" xfId="0" applyNumberFormat="1" applyFont="1" applyFill="1" applyBorder="1" applyAlignment="1">
      <alignment horizontal="center" vertical="center"/>
    </xf>
    <xf numFmtId="0" fontId="26" fillId="4" borderId="6" xfId="0" applyFont="1" applyFill="1" applyBorder="1" applyAlignment="1">
      <alignment horizontal="center" vertical="center"/>
    </xf>
    <xf numFmtId="1" fontId="26" fillId="4" borderId="6" xfId="0" applyNumberFormat="1" applyFont="1" applyFill="1" applyBorder="1" applyAlignment="1">
      <alignment horizontal="center" vertical="center"/>
    </xf>
    <xf numFmtId="1" fontId="6" fillId="0" borderId="1" xfId="6" applyNumberFormat="1" applyFont="1" applyFill="1" applyBorder="1" applyAlignment="1">
      <alignment horizontal="center" vertical="center"/>
    </xf>
    <xf numFmtId="1" fontId="6" fillId="0" borderId="1" xfId="6" applyNumberFormat="1" applyFont="1" applyFill="1" applyBorder="1" applyAlignment="1">
      <alignment horizontal="center" vertical="center" wrapText="1"/>
    </xf>
    <xf numFmtId="0" fontId="27" fillId="8" borderId="1" xfId="3" applyNumberFormat="1" applyFont="1" applyFill="1" applyBorder="1" applyAlignment="1">
      <alignment horizontal="center" vertical="center"/>
    </xf>
    <xf numFmtId="0" fontId="18" fillId="2" borderId="19" xfId="0" applyFont="1" applyFill="1" applyBorder="1" applyAlignment="1">
      <alignment horizontal="center" vertical="center"/>
    </xf>
    <xf numFmtId="1" fontId="28" fillId="9" borderId="1" xfId="0" applyNumberFormat="1" applyFont="1" applyFill="1" applyBorder="1" applyAlignment="1">
      <alignment horizontal="center" vertical="center"/>
    </xf>
    <xf numFmtId="1" fontId="28" fillId="9" borderId="4" xfId="0" applyNumberFormat="1" applyFont="1" applyFill="1" applyBorder="1" applyAlignment="1">
      <alignment horizontal="center" vertical="center"/>
    </xf>
    <xf numFmtId="164" fontId="25" fillId="4" borderId="26" xfId="6" applyNumberFormat="1" applyFont="1" applyFill="1" applyBorder="1" applyAlignment="1">
      <alignment horizontal="center" vertical="center" wrapText="1"/>
    </xf>
    <xf numFmtId="164" fontId="25" fillId="4" borderId="0" xfId="6" applyNumberFormat="1" applyFont="1" applyFill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1" fontId="25" fillId="4" borderId="15" xfId="6" applyNumberFormat="1" applyFont="1" applyFill="1" applyBorder="1" applyAlignment="1">
      <alignment horizontal="center" vertical="center" wrapText="1"/>
    </xf>
    <xf numFmtId="1" fontId="25" fillId="4" borderId="16" xfId="6" applyNumberFormat="1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22" fillId="4" borderId="6" xfId="0" applyFont="1" applyFill="1" applyBorder="1" applyAlignment="1">
      <alignment horizontal="center" vertical="center"/>
    </xf>
    <xf numFmtId="164" fontId="25" fillId="4" borderId="15" xfId="6" applyNumberFormat="1" applyFont="1" applyFill="1" applyBorder="1" applyAlignment="1">
      <alignment horizontal="center" vertical="center" wrapText="1"/>
    </xf>
    <xf numFmtId="164" fontId="25" fillId="4" borderId="16" xfId="6" applyNumberFormat="1" applyFont="1" applyFill="1" applyBorder="1" applyAlignment="1">
      <alignment horizontal="center" vertical="center" wrapText="1"/>
    </xf>
    <xf numFmtId="0" fontId="14" fillId="4" borderId="4" xfId="3" applyNumberFormat="1" applyFont="1" applyFill="1" applyBorder="1" applyAlignment="1">
      <alignment horizontal="center" vertical="center"/>
    </xf>
    <xf numFmtId="0" fontId="14" fillId="4" borderId="5" xfId="3" applyNumberFormat="1" applyFont="1" applyFill="1" applyBorder="1" applyAlignment="1">
      <alignment horizontal="center" vertical="center"/>
    </xf>
    <xf numFmtId="0" fontId="14" fillId="4" borderId="6" xfId="3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1" fillId="0" borderId="0" xfId="0" applyFont="1" applyAlignment="1">
      <alignment horizontal="right" vertical="top" wrapText="1"/>
    </xf>
    <xf numFmtId="0" fontId="12" fillId="2" borderId="4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textRotation="90"/>
    </xf>
    <xf numFmtId="0" fontId="20" fillId="2" borderId="12" xfId="0" applyFont="1" applyFill="1" applyBorder="1" applyAlignment="1">
      <alignment horizontal="center" vertical="center" textRotation="90"/>
    </xf>
    <xf numFmtId="0" fontId="20" fillId="2" borderId="3" xfId="0" applyFont="1" applyFill="1" applyBorder="1" applyAlignment="1">
      <alignment horizontal="center" vertical="center" textRotation="90"/>
    </xf>
    <xf numFmtId="0" fontId="5" fillId="5" borderId="11" xfId="0" applyFont="1" applyFill="1" applyBorder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5" borderId="14" xfId="0" applyFont="1" applyFill="1" applyBorder="1" applyAlignment="1">
      <alignment horizontal="center" vertical="center"/>
    </xf>
    <xf numFmtId="0" fontId="11" fillId="0" borderId="0" xfId="0" applyFont="1" applyAlignment="1">
      <alignment horizontal="right" vertical="center" wrapText="1"/>
    </xf>
    <xf numFmtId="0" fontId="18" fillId="2" borderId="17" xfId="0" applyFont="1" applyFill="1" applyBorder="1" applyAlignment="1">
      <alignment horizontal="center" vertical="center"/>
    </xf>
    <xf numFmtId="0" fontId="18" fillId="2" borderId="18" xfId="0" applyFont="1" applyFill="1" applyBorder="1" applyAlignment="1">
      <alignment horizontal="center" vertical="center"/>
    </xf>
    <xf numFmtId="0" fontId="2" fillId="0" borderId="20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9" fontId="24" fillId="0" borderId="9" xfId="2" applyNumberFormat="1" applyFont="1" applyFill="1" applyBorder="1" applyAlignment="1">
      <alignment horizontal="center" vertical="center"/>
    </xf>
    <xf numFmtId="9" fontId="24" fillId="0" borderId="0" xfId="2" applyNumberFormat="1" applyFont="1" applyFill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6" fillId="0" borderId="7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/>
    </xf>
    <xf numFmtId="9" fontId="11" fillId="0" borderId="9" xfId="6" applyFont="1" applyFill="1" applyBorder="1" applyAlignment="1">
      <alignment horizontal="center" vertical="center"/>
    </xf>
    <xf numFmtId="9" fontId="11" fillId="0" borderId="0" xfId="6" applyFont="1" applyFill="1" applyBorder="1" applyAlignment="1">
      <alignment horizontal="center" vertical="center"/>
    </xf>
    <xf numFmtId="9" fontId="11" fillId="0" borderId="8" xfId="6" applyFont="1" applyFill="1" applyBorder="1" applyAlignment="1">
      <alignment horizontal="center" vertical="center"/>
    </xf>
  </cellXfs>
  <cellStyles count="8">
    <cellStyle name="FONS" xfId="4" xr:uid="{00000000-0005-0000-0000-000000000000}"/>
    <cellStyle name="Millares" xfId="2" builtinId="3"/>
    <cellStyle name="Millares 2" xfId="5" xr:uid="{00000000-0005-0000-0000-000002000000}"/>
    <cellStyle name="Normal" xfId="0" builtinId="0"/>
    <cellStyle name="Normal 2" xfId="1" xr:uid="{00000000-0005-0000-0000-000004000000}"/>
    <cellStyle name="Normal 3" xfId="7" xr:uid="{00000000-0005-0000-0000-000005000000}"/>
    <cellStyle name="Porcentaje" xfId="3" builtinId="5"/>
    <cellStyle name="Porcentaje 2" xfId="6" xr:uid="{00000000-0005-0000-0000-000007000000}"/>
  </cellStyles>
  <dxfs count="17">
    <dxf>
      <font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</dxfs>
  <tableStyles count="0" defaultTableStyle="TableStyleMedium2" defaultPivotStyle="PivotStyleLight16"/>
  <colors>
    <mruColors>
      <color rgb="FF993366"/>
      <color rgb="FF950054"/>
      <color rgb="FFE98BD7"/>
      <color rgb="FFD5007F"/>
      <color rgb="FF972958"/>
      <color rgb="FFFAE2F5"/>
      <color rgb="FFFF69C2"/>
      <color rgb="FFB8006E"/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312964</xdr:colOff>
      <xdr:row>0</xdr:row>
      <xdr:rowOff>68035</xdr:rowOff>
    </xdr:from>
    <xdr:to>
      <xdr:col>1</xdr:col>
      <xdr:colOff>1088721</xdr:colOff>
      <xdr:row>1</xdr:row>
      <xdr:rowOff>57694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4964" y="449035"/>
          <a:ext cx="1370389" cy="495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01"/>
  <sheetViews>
    <sheetView tabSelected="1" zoomScale="115" zoomScaleNormal="115" zoomScaleSheetLayoutView="115" workbookViewId="0">
      <selection activeCell="P10" sqref="P10"/>
    </sheetView>
  </sheetViews>
  <sheetFormatPr baseColWidth="10" defaultColWidth="11.44140625" defaultRowHeight="30" customHeight="1" x14ac:dyDescent="0.25"/>
  <cols>
    <col min="1" max="1" width="8.6640625" style="1" customWidth="1"/>
    <col min="2" max="2" width="31.6640625" style="1" customWidth="1"/>
    <col min="3" max="3" width="31.44140625" style="1" customWidth="1"/>
    <col min="4" max="4" width="21.6640625" style="1" customWidth="1"/>
    <col min="5" max="5" width="13.44140625" style="1" bestFit="1" customWidth="1"/>
    <col min="6" max="7" width="11.44140625" style="1" customWidth="1"/>
    <col min="8" max="8" width="13.6640625" style="1" customWidth="1"/>
    <col min="9" max="9" width="9" style="1" customWidth="1"/>
    <col min="10" max="10" width="11.33203125" style="1" customWidth="1"/>
    <col min="11" max="11" width="11.44140625" style="1" customWidth="1"/>
    <col min="12" max="12" width="9.5546875" style="1" customWidth="1"/>
    <col min="13" max="13" width="11.33203125" style="1" customWidth="1"/>
    <col min="14" max="14" width="23.44140625" style="1" customWidth="1"/>
    <col min="15" max="16384" width="11.44140625" style="1"/>
  </cols>
  <sheetData>
    <row r="1" spans="1:14" ht="40.5" customHeight="1" x14ac:dyDescent="0.25">
      <c r="A1" s="82" t="s">
        <v>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</row>
    <row r="2" spans="1:14" ht="17.25" customHeight="1" x14ac:dyDescent="0.25">
      <c r="A2" s="99" t="s">
        <v>121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</row>
    <row r="3" spans="1:14" ht="5.25" customHeight="1" x14ac:dyDescent="0.25">
      <c r="A3" s="10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4" ht="30" customHeight="1" x14ac:dyDescent="0.25">
      <c r="A4" s="83" t="s">
        <v>1</v>
      </c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5"/>
    </row>
    <row r="5" spans="1:14" ht="5.25" customHeight="1" x14ac:dyDescent="0.25"/>
    <row r="6" spans="1:14" ht="18" customHeight="1" x14ac:dyDescent="0.25">
      <c r="A6" s="90" t="s">
        <v>2</v>
      </c>
      <c r="B6" s="87" t="s">
        <v>3</v>
      </c>
      <c r="C6" s="88"/>
      <c r="D6" s="88"/>
      <c r="E6" s="88"/>
      <c r="F6" s="88"/>
      <c r="G6" s="89"/>
      <c r="H6" s="26"/>
      <c r="I6" s="26"/>
      <c r="J6" s="95"/>
      <c r="K6" s="96"/>
      <c r="L6" s="96"/>
      <c r="M6" s="96"/>
      <c r="N6" s="86" t="s">
        <v>4</v>
      </c>
    </row>
    <row r="7" spans="1:14" ht="15.6" x14ac:dyDescent="0.25">
      <c r="A7" s="91"/>
      <c r="B7" s="87" t="s">
        <v>5</v>
      </c>
      <c r="C7" s="89"/>
      <c r="D7" s="87" t="s">
        <v>6</v>
      </c>
      <c r="E7" s="88"/>
      <c r="F7" s="88"/>
      <c r="G7" s="89"/>
      <c r="H7" s="97" t="s">
        <v>7</v>
      </c>
      <c r="I7" s="98"/>
      <c r="J7" s="93" t="s">
        <v>8</v>
      </c>
      <c r="K7" s="94"/>
      <c r="L7" s="94"/>
      <c r="M7" s="94"/>
      <c r="N7" s="86"/>
    </row>
    <row r="8" spans="1:14" s="2" customFormat="1" ht="15" customHeight="1" thickBot="1" x14ac:dyDescent="0.3">
      <c r="A8" s="92"/>
      <c r="B8" s="4" t="s">
        <v>9</v>
      </c>
      <c r="C8" s="4" t="s">
        <v>10</v>
      </c>
      <c r="D8" s="4" t="s">
        <v>11</v>
      </c>
      <c r="E8" s="15" t="s">
        <v>12</v>
      </c>
      <c r="F8" s="15" t="s">
        <v>13</v>
      </c>
      <c r="G8" s="15" t="s">
        <v>14</v>
      </c>
      <c r="H8" s="21" t="s">
        <v>15</v>
      </c>
      <c r="I8" s="21" t="s">
        <v>16</v>
      </c>
      <c r="J8" s="21" t="s">
        <v>17</v>
      </c>
      <c r="K8" s="21" t="s">
        <v>18</v>
      </c>
      <c r="L8" s="21" t="s">
        <v>19</v>
      </c>
      <c r="M8" s="30" t="s">
        <v>20</v>
      </c>
      <c r="N8" s="86"/>
    </row>
    <row r="9" spans="1:14" s="2" customFormat="1" ht="14.1" customHeight="1" thickTop="1" x14ac:dyDescent="0.25">
      <c r="A9" s="77">
        <v>1</v>
      </c>
      <c r="B9" s="53" t="s">
        <v>21</v>
      </c>
      <c r="C9" s="80" t="s">
        <v>22</v>
      </c>
      <c r="D9" s="75" t="s">
        <v>23</v>
      </c>
      <c r="E9" s="62" t="s">
        <v>24</v>
      </c>
      <c r="F9" s="63"/>
      <c r="G9" s="64"/>
      <c r="H9" s="39">
        <v>727</v>
      </c>
      <c r="I9" s="39">
        <v>727</v>
      </c>
      <c r="J9" s="7">
        <v>813</v>
      </c>
      <c r="K9" s="7">
        <v>813</v>
      </c>
      <c r="L9" s="7">
        <v>813</v>
      </c>
      <c r="M9" s="31">
        <v>813</v>
      </c>
      <c r="N9" s="65">
        <f>IFERROR((SUM(H9:M9)-SUM(H10:M10))/SUM(H9:M9),0)</f>
        <v>0.99001274968125796</v>
      </c>
    </row>
    <row r="10" spans="1:14" s="2" customFormat="1" ht="13.35" customHeight="1" x14ac:dyDescent="0.25">
      <c r="A10" s="78"/>
      <c r="B10" s="79"/>
      <c r="C10" s="81"/>
      <c r="D10" s="76"/>
      <c r="E10" s="57" t="s">
        <v>25</v>
      </c>
      <c r="F10" s="58"/>
      <c r="G10" s="59"/>
      <c r="H10" s="22">
        <f t="shared" ref="H10:M10" si="0">SUM(H11:H51)</f>
        <v>8</v>
      </c>
      <c r="I10" s="22">
        <f t="shared" si="0"/>
        <v>9</v>
      </c>
      <c r="J10" s="22">
        <f t="shared" si="0"/>
        <v>10</v>
      </c>
      <c r="K10" s="22">
        <f t="shared" si="0"/>
        <v>7</v>
      </c>
      <c r="L10" s="22">
        <f t="shared" si="0"/>
        <v>10</v>
      </c>
      <c r="M10" s="32">
        <f t="shared" si="0"/>
        <v>3</v>
      </c>
      <c r="N10" s="66"/>
    </row>
    <row r="11" spans="1:14" s="2" customFormat="1" ht="13.35" customHeight="1" x14ac:dyDescent="0.25">
      <c r="A11" s="78"/>
      <c r="B11" s="79"/>
      <c r="C11" s="81"/>
      <c r="D11" s="76"/>
      <c r="E11" s="120" t="s">
        <v>26</v>
      </c>
      <c r="F11" s="122">
        <v>0.9</v>
      </c>
      <c r="G11" s="19" t="s">
        <v>27</v>
      </c>
      <c r="H11" s="36">
        <v>0</v>
      </c>
      <c r="I11" s="36">
        <v>1</v>
      </c>
      <c r="J11" s="36">
        <v>0</v>
      </c>
      <c r="K11" s="36">
        <v>0</v>
      </c>
      <c r="L11" s="36">
        <v>0</v>
      </c>
      <c r="M11" s="37">
        <v>0</v>
      </c>
      <c r="N11" s="66"/>
    </row>
    <row r="12" spans="1:14" s="2" customFormat="1" ht="13.35" customHeight="1" x14ac:dyDescent="0.25">
      <c r="A12" s="78"/>
      <c r="B12" s="79"/>
      <c r="C12" s="81"/>
      <c r="D12" s="76"/>
      <c r="E12" s="121"/>
      <c r="F12" s="123"/>
      <c r="G12" s="19" t="s">
        <v>28</v>
      </c>
      <c r="H12" s="36">
        <v>1</v>
      </c>
      <c r="I12" s="36">
        <v>0</v>
      </c>
      <c r="J12" s="36">
        <v>1</v>
      </c>
      <c r="K12" s="36">
        <v>1</v>
      </c>
      <c r="L12" s="36">
        <v>0</v>
      </c>
      <c r="M12" s="37">
        <v>0</v>
      </c>
      <c r="N12" s="66"/>
    </row>
    <row r="13" spans="1:14" s="2" customFormat="1" ht="13.35" customHeight="1" x14ac:dyDescent="0.25">
      <c r="A13" s="78"/>
      <c r="B13" s="79"/>
      <c r="C13" s="81"/>
      <c r="D13" s="76"/>
      <c r="E13" s="121"/>
      <c r="F13" s="123"/>
      <c r="G13" s="19" t="s">
        <v>29</v>
      </c>
      <c r="H13" s="36">
        <v>0</v>
      </c>
      <c r="I13" s="36">
        <v>0</v>
      </c>
      <c r="J13" s="36">
        <v>0</v>
      </c>
      <c r="K13" s="36">
        <v>0</v>
      </c>
      <c r="L13" s="36">
        <v>0</v>
      </c>
      <c r="M13" s="37">
        <v>0</v>
      </c>
      <c r="N13" s="66"/>
    </row>
    <row r="14" spans="1:14" s="2" customFormat="1" ht="13.35" customHeight="1" x14ac:dyDescent="0.25">
      <c r="A14" s="78"/>
      <c r="B14" s="79"/>
      <c r="C14" s="81"/>
      <c r="D14" s="76"/>
      <c r="E14" s="121"/>
      <c r="F14" s="123"/>
      <c r="G14" s="19" t="s">
        <v>30</v>
      </c>
      <c r="H14" s="36">
        <v>0</v>
      </c>
      <c r="I14" s="36">
        <v>0</v>
      </c>
      <c r="J14" s="36">
        <v>0</v>
      </c>
      <c r="K14" s="36">
        <v>0</v>
      </c>
      <c r="L14" s="36">
        <v>0</v>
      </c>
      <c r="M14" s="37">
        <v>0</v>
      </c>
      <c r="N14" s="66"/>
    </row>
    <row r="15" spans="1:14" s="2" customFormat="1" ht="13.35" customHeight="1" x14ac:dyDescent="0.25">
      <c r="A15" s="78"/>
      <c r="B15" s="79"/>
      <c r="C15" s="81"/>
      <c r="D15" s="76"/>
      <c r="E15" s="121"/>
      <c r="F15" s="123"/>
      <c r="G15" s="19" t="s">
        <v>31</v>
      </c>
      <c r="H15" s="36">
        <v>2</v>
      </c>
      <c r="I15" s="36">
        <v>2</v>
      </c>
      <c r="J15" s="36">
        <v>0</v>
      </c>
      <c r="K15" s="36">
        <v>0</v>
      </c>
      <c r="L15" s="36">
        <v>0</v>
      </c>
      <c r="M15" s="37">
        <v>0</v>
      </c>
      <c r="N15" s="66"/>
    </row>
    <row r="16" spans="1:14" s="2" customFormat="1" ht="13.35" customHeight="1" x14ac:dyDescent="0.25">
      <c r="A16" s="78"/>
      <c r="B16" s="79"/>
      <c r="C16" s="81"/>
      <c r="D16" s="76"/>
      <c r="E16" s="121"/>
      <c r="F16" s="123"/>
      <c r="G16" s="19" t="s">
        <v>32</v>
      </c>
      <c r="H16" s="36">
        <v>1</v>
      </c>
      <c r="I16" s="36">
        <v>0</v>
      </c>
      <c r="J16" s="36">
        <v>0</v>
      </c>
      <c r="K16" s="36">
        <v>2</v>
      </c>
      <c r="L16" s="36">
        <v>0</v>
      </c>
      <c r="M16" s="37">
        <v>0</v>
      </c>
      <c r="N16" s="66"/>
    </row>
    <row r="17" spans="1:14" s="2" customFormat="1" ht="13.35" customHeight="1" x14ac:dyDescent="0.25">
      <c r="A17" s="78"/>
      <c r="B17" s="79"/>
      <c r="C17" s="81"/>
      <c r="D17" s="76"/>
      <c r="E17" s="121"/>
      <c r="F17" s="123"/>
      <c r="G17" s="19" t="s">
        <v>33</v>
      </c>
      <c r="H17" s="36">
        <v>0</v>
      </c>
      <c r="I17" s="36">
        <v>0</v>
      </c>
      <c r="J17" s="36">
        <v>0</v>
      </c>
      <c r="K17" s="36">
        <v>0</v>
      </c>
      <c r="L17" s="36">
        <v>0</v>
      </c>
      <c r="M17" s="37">
        <v>0</v>
      </c>
      <c r="N17" s="66"/>
    </row>
    <row r="18" spans="1:14" s="2" customFormat="1" ht="13.35" customHeight="1" x14ac:dyDescent="0.25">
      <c r="A18" s="78"/>
      <c r="B18" s="79"/>
      <c r="C18" s="81"/>
      <c r="D18" s="76"/>
      <c r="E18" s="121"/>
      <c r="F18" s="123"/>
      <c r="G18" s="19" t="s">
        <v>34</v>
      </c>
      <c r="H18" s="36">
        <v>0</v>
      </c>
      <c r="I18" s="36">
        <v>0</v>
      </c>
      <c r="J18" s="36">
        <v>0</v>
      </c>
      <c r="K18" s="36">
        <v>0</v>
      </c>
      <c r="L18" s="36">
        <v>0</v>
      </c>
      <c r="M18" s="37">
        <v>0</v>
      </c>
      <c r="N18" s="66"/>
    </row>
    <row r="19" spans="1:14" s="2" customFormat="1" ht="13.35" customHeight="1" x14ac:dyDescent="0.25">
      <c r="A19" s="78"/>
      <c r="B19" s="79"/>
      <c r="C19" s="81"/>
      <c r="D19" s="76"/>
      <c r="E19" s="121"/>
      <c r="F19" s="123"/>
      <c r="G19" s="19" t="s">
        <v>35</v>
      </c>
      <c r="H19" s="36">
        <v>0</v>
      </c>
      <c r="I19" s="36">
        <v>0</v>
      </c>
      <c r="J19" s="36">
        <v>0</v>
      </c>
      <c r="K19" s="36">
        <v>0</v>
      </c>
      <c r="L19" s="36">
        <v>2</v>
      </c>
      <c r="M19" s="37">
        <v>0</v>
      </c>
      <c r="N19" s="66"/>
    </row>
    <row r="20" spans="1:14" s="2" customFormat="1" ht="13.35" customHeight="1" x14ac:dyDescent="0.25">
      <c r="A20" s="78"/>
      <c r="B20" s="79"/>
      <c r="C20" s="81"/>
      <c r="D20" s="76"/>
      <c r="E20" s="121"/>
      <c r="F20" s="123"/>
      <c r="G20" s="19" t="s">
        <v>36</v>
      </c>
      <c r="H20" s="36">
        <v>0</v>
      </c>
      <c r="I20" s="36">
        <v>0</v>
      </c>
      <c r="J20" s="36">
        <v>0</v>
      </c>
      <c r="K20" s="36">
        <v>0</v>
      </c>
      <c r="L20" s="36">
        <v>2</v>
      </c>
      <c r="M20" s="37">
        <v>0</v>
      </c>
      <c r="N20" s="66"/>
    </row>
    <row r="21" spans="1:14" s="2" customFormat="1" ht="13.35" customHeight="1" x14ac:dyDescent="0.25">
      <c r="A21" s="78"/>
      <c r="B21" s="79"/>
      <c r="C21" s="81"/>
      <c r="D21" s="76"/>
      <c r="E21" s="121"/>
      <c r="F21" s="123"/>
      <c r="G21" s="19" t="s">
        <v>37</v>
      </c>
      <c r="H21" s="36">
        <v>0</v>
      </c>
      <c r="I21" s="36">
        <v>0</v>
      </c>
      <c r="J21" s="36">
        <v>0</v>
      </c>
      <c r="K21" s="36">
        <v>0</v>
      </c>
      <c r="L21" s="36">
        <v>0</v>
      </c>
      <c r="M21" s="37">
        <v>0</v>
      </c>
      <c r="N21" s="66"/>
    </row>
    <row r="22" spans="1:14" s="2" customFormat="1" ht="13.35" customHeight="1" x14ac:dyDescent="0.25">
      <c r="A22" s="78"/>
      <c r="B22" s="79"/>
      <c r="C22" s="81"/>
      <c r="D22" s="76"/>
      <c r="E22" s="121"/>
      <c r="F22" s="123"/>
      <c r="G22" s="19" t="s">
        <v>38</v>
      </c>
      <c r="H22" s="36">
        <v>0</v>
      </c>
      <c r="I22" s="36">
        <v>0</v>
      </c>
      <c r="J22" s="36">
        <v>0</v>
      </c>
      <c r="K22" s="36">
        <v>0</v>
      </c>
      <c r="L22" s="36">
        <v>0</v>
      </c>
      <c r="M22" s="37">
        <v>0</v>
      </c>
      <c r="N22" s="66"/>
    </row>
    <row r="23" spans="1:14" s="2" customFormat="1" ht="13.35" customHeight="1" x14ac:dyDescent="0.25">
      <c r="A23" s="78"/>
      <c r="B23" s="79"/>
      <c r="C23" s="81"/>
      <c r="D23" s="76"/>
      <c r="E23" s="121"/>
      <c r="F23" s="123"/>
      <c r="G23" s="19" t="s">
        <v>39</v>
      </c>
      <c r="H23" s="36">
        <v>0</v>
      </c>
      <c r="I23" s="36">
        <v>0</v>
      </c>
      <c r="J23" s="36">
        <v>1</v>
      </c>
      <c r="K23" s="36">
        <v>0</v>
      </c>
      <c r="L23" s="36">
        <v>0</v>
      </c>
      <c r="M23" s="37">
        <v>0</v>
      </c>
      <c r="N23" s="66"/>
    </row>
    <row r="24" spans="1:14" s="2" customFormat="1" ht="13.35" customHeight="1" x14ac:dyDescent="0.25">
      <c r="A24" s="78"/>
      <c r="B24" s="79"/>
      <c r="C24" s="81"/>
      <c r="D24" s="76"/>
      <c r="E24" s="121"/>
      <c r="F24" s="123"/>
      <c r="G24" s="19" t="s">
        <v>40</v>
      </c>
      <c r="H24" s="36">
        <v>0</v>
      </c>
      <c r="I24" s="36">
        <v>1</v>
      </c>
      <c r="J24" s="36">
        <v>0</v>
      </c>
      <c r="K24" s="36">
        <v>0</v>
      </c>
      <c r="L24" s="36">
        <v>0</v>
      </c>
      <c r="M24" s="37">
        <v>0</v>
      </c>
      <c r="N24" s="66"/>
    </row>
    <row r="25" spans="1:14" s="2" customFormat="1" ht="13.35" customHeight="1" x14ac:dyDescent="0.25">
      <c r="A25" s="78"/>
      <c r="B25" s="79"/>
      <c r="C25" s="81"/>
      <c r="D25" s="76"/>
      <c r="E25" s="121"/>
      <c r="F25" s="123"/>
      <c r="G25" s="19" t="s">
        <v>41</v>
      </c>
      <c r="H25" s="36">
        <v>0</v>
      </c>
      <c r="I25" s="36">
        <v>0</v>
      </c>
      <c r="J25" s="36">
        <v>2</v>
      </c>
      <c r="K25" s="36">
        <v>1</v>
      </c>
      <c r="L25" s="36">
        <v>0</v>
      </c>
      <c r="M25" s="37">
        <v>0</v>
      </c>
      <c r="N25" s="66"/>
    </row>
    <row r="26" spans="1:14" s="2" customFormat="1" ht="13.35" customHeight="1" x14ac:dyDescent="0.25">
      <c r="A26" s="78"/>
      <c r="B26" s="79"/>
      <c r="C26" s="81"/>
      <c r="D26" s="76"/>
      <c r="E26" s="121"/>
      <c r="F26" s="123"/>
      <c r="G26" s="19" t="s">
        <v>42</v>
      </c>
      <c r="H26" s="36">
        <v>0</v>
      </c>
      <c r="I26" s="36">
        <v>1</v>
      </c>
      <c r="J26" s="36">
        <v>0</v>
      </c>
      <c r="K26" s="36">
        <v>0</v>
      </c>
      <c r="L26" s="36">
        <v>0</v>
      </c>
      <c r="M26" s="37">
        <v>0</v>
      </c>
      <c r="N26" s="66"/>
    </row>
    <row r="27" spans="1:14" s="2" customFormat="1" ht="13.35" customHeight="1" x14ac:dyDescent="0.25">
      <c r="A27" s="78"/>
      <c r="B27" s="79"/>
      <c r="C27" s="81"/>
      <c r="D27" s="76"/>
      <c r="E27" s="121"/>
      <c r="F27" s="123"/>
      <c r="G27" s="19" t="s">
        <v>43</v>
      </c>
      <c r="H27" s="36">
        <v>0</v>
      </c>
      <c r="I27" s="36">
        <v>0</v>
      </c>
      <c r="J27" s="36">
        <v>0</v>
      </c>
      <c r="K27" s="36">
        <v>0</v>
      </c>
      <c r="L27" s="36">
        <v>0</v>
      </c>
      <c r="M27" s="37">
        <v>0</v>
      </c>
      <c r="N27" s="66"/>
    </row>
    <row r="28" spans="1:14" s="2" customFormat="1" ht="13.35" customHeight="1" x14ac:dyDescent="0.25">
      <c r="A28" s="78"/>
      <c r="B28" s="79"/>
      <c r="C28" s="81"/>
      <c r="D28" s="76"/>
      <c r="E28" s="121"/>
      <c r="F28" s="123"/>
      <c r="G28" s="19" t="s">
        <v>44</v>
      </c>
      <c r="H28" s="36">
        <v>0</v>
      </c>
      <c r="I28" s="36">
        <v>0</v>
      </c>
      <c r="J28" s="36">
        <v>1</v>
      </c>
      <c r="K28" s="36">
        <v>1</v>
      </c>
      <c r="L28" s="36">
        <v>0</v>
      </c>
      <c r="M28" s="37">
        <v>0</v>
      </c>
      <c r="N28" s="66"/>
    </row>
    <row r="29" spans="1:14" s="2" customFormat="1" ht="13.35" customHeight="1" x14ac:dyDescent="0.25">
      <c r="A29" s="78"/>
      <c r="B29" s="79"/>
      <c r="C29" s="81"/>
      <c r="D29" s="76"/>
      <c r="E29" s="121"/>
      <c r="F29" s="123"/>
      <c r="G29" s="19" t="s">
        <v>45</v>
      </c>
      <c r="H29" s="36">
        <v>0</v>
      </c>
      <c r="I29" s="36">
        <v>0</v>
      </c>
      <c r="J29" s="36">
        <v>1</v>
      </c>
      <c r="K29" s="36">
        <v>0</v>
      </c>
      <c r="L29" s="36">
        <v>0</v>
      </c>
      <c r="M29" s="37">
        <v>0</v>
      </c>
      <c r="N29" s="66"/>
    </row>
    <row r="30" spans="1:14" s="2" customFormat="1" ht="13.35" customHeight="1" x14ac:dyDescent="0.25">
      <c r="A30" s="78"/>
      <c r="B30" s="79"/>
      <c r="C30" s="81"/>
      <c r="D30" s="76"/>
      <c r="E30" s="121"/>
      <c r="F30" s="123"/>
      <c r="G30" s="19" t="s">
        <v>46</v>
      </c>
      <c r="H30" s="36">
        <v>0</v>
      </c>
      <c r="I30" s="36">
        <v>0</v>
      </c>
      <c r="J30" s="36">
        <v>0</v>
      </c>
      <c r="K30" s="36">
        <v>0</v>
      </c>
      <c r="L30" s="36">
        <v>0</v>
      </c>
      <c r="M30" s="37">
        <v>0</v>
      </c>
      <c r="N30" s="66"/>
    </row>
    <row r="31" spans="1:14" s="2" customFormat="1" ht="13.35" customHeight="1" x14ac:dyDescent="0.25">
      <c r="A31" s="78"/>
      <c r="B31" s="79"/>
      <c r="C31" s="81"/>
      <c r="D31" s="76"/>
      <c r="E31" s="121"/>
      <c r="F31" s="123"/>
      <c r="G31" s="19" t="s">
        <v>47</v>
      </c>
      <c r="H31" s="36">
        <v>0</v>
      </c>
      <c r="I31" s="36">
        <v>0</v>
      </c>
      <c r="J31" s="36">
        <v>0</v>
      </c>
      <c r="K31" s="36">
        <v>0</v>
      </c>
      <c r="L31" s="36">
        <v>0</v>
      </c>
      <c r="M31" s="37">
        <v>0</v>
      </c>
      <c r="N31" s="66"/>
    </row>
    <row r="32" spans="1:14" s="2" customFormat="1" ht="13.35" customHeight="1" x14ac:dyDescent="0.25">
      <c r="A32" s="78"/>
      <c r="B32" s="79"/>
      <c r="C32" s="81"/>
      <c r="D32" s="76"/>
      <c r="E32" s="121"/>
      <c r="F32" s="123"/>
      <c r="G32" s="19" t="s">
        <v>48</v>
      </c>
      <c r="H32" s="36">
        <v>0</v>
      </c>
      <c r="I32" s="36">
        <v>0</v>
      </c>
      <c r="J32" s="36">
        <v>0</v>
      </c>
      <c r="K32" s="36">
        <v>0</v>
      </c>
      <c r="L32" s="36">
        <v>0</v>
      </c>
      <c r="M32" s="37">
        <v>0</v>
      </c>
      <c r="N32" s="66"/>
    </row>
    <row r="33" spans="1:14" s="2" customFormat="1" ht="13.35" customHeight="1" x14ac:dyDescent="0.25">
      <c r="A33" s="78"/>
      <c r="B33" s="79"/>
      <c r="C33" s="81"/>
      <c r="D33" s="76"/>
      <c r="E33" s="121"/>
      <c r="F33" s="123"/>
      <c r="G33" s="19" t="s">
        <v>49</v>
      </c>
      <c r="H33" s="36">
        <v>0</v>
      </c>
      <c r="I33" s="36">
        <v>0</v>
      </c>
      <c r="J33" s="36">
        <v>1</v>
      </c>
      <c r="K33" s="36">
        <v>1</v>
      </c>
      <c r="L33" s="36">
        <v>0</v>
      </c>
      <c r="M33" s="37">
        <v>0</v>
      </c>
      <c r="N33" s="66"/>
    </row>
    <row r="34" spans="1:14" s="2" customFormat="1" ht="13.35" customHeight="1" x14ac:dyDescent="0.25">
      <c r="A34" s="78"/>
      <c r="B34" s="79"/>
      <c r="C34" s="81"/>
      <c r="D34" s="76"/>
      <c r="E34" s="121"/>
      <c r="F34" s="123"/>
      <c r="G34" s="19" t="s">
        <v>50</v>
      </c>
      <c r="H34" s="36">
        <v>0</v>
      </c>
      <c r="I34" s="36">
        <v>0</v>
      </c>
      <c r="J34" s="36">
        <v>1</v>
      </c>
      <c r="K34" s="36">
        <v>0</v>
      </c>
      <c r="L34" s="36">
        <v>0</v>
      </c>
      <c r="M34" s="37">
        <v>0</v>
      </c>
      <c r="N34" s="66"/>
    </row>
    <row r="35" spans="1:14" s="2" customFormat="1" ht="14.1" customHeight="1" x14ac:dyDescent="0.25">
      <c r="A35" s="78"/>
      <c r="B35" s="79"/>
      <c r="C35" s="81"/>
      <c r="D35" s="76"/>
      <c r="E35" s="121"/>
      <c r="F35" s="123"/>
      <c r="G35" s="19" t="s">
        <v>51</v>
      </c>
      <c r="H35" s="36">
        <v>0</v>
      </c>
      <c r="I35" s="36">
        <v>0</v>
      </c>
      <c r="J35" s="36">
        <v>1</v>
      </c>
      <c r="K35" s="36">
        <v>0</v>
      </c>
      <c r="L35" s="36">
        <v>0</v>
      </c>
      <c r="M35" s="37">
        <v>0</v>
      </c>
      <c r="N35" s="66"/>
    </row>
    <row r="36" spans="1:14" s="2" customFormat="1" ht="14.1" customHeight="1" x14ac:dyDescent="0.25">
      <c r="A36" s="78"/>
      <c r="B36" s="79"/>
      <c r="C36" s="81"/>
      <c r="D36" s="76"/>
      <c r="E36" s="121"/>
      <c r="F36" s="123"/>
      <c r="G36" s="19" t="s">
        <v>52</v>
      </c>
      <c r="H36" s="36">
        <v>1</v>
      </c>
      <c r="I36" s="36">
        <v>0</v>
      </c>
      <c r="J36" s="36">
        <v>0</v>
      </c>
      <c r="K36" s="36">
        <v>0</v>
      </c>
      <c r="L36" s="36">
        <v>0</v>
      </c>
      <c r="M36" s="36">
        <v>0</v>
      </c>
      <c r="N36" s="66"/>
    </row>
    <row r="37" spans="1:14" s="2" customFormat="1" ht="14.1" customHeight="1" x14ac:dyDescent="0.25">
      <c r="A37" s="78"/>
      <c r="B37" s="79"/>
      <c r="C37" s="81"/>
      <c r="D37" s="76"/>
      <c r="E37" s="121"/>
      <c r="F37" s="123"/>
      <c r="G37" s="19" t="s">
        <v>53</v>
      </c>
      <c r="H37" s="36">
        <v>0</v>
      </c>
      <c r="I37" s="36">
        <v>0</v>
      </c>
      <c r="J37" s="36">
        <v>0</v>
      </c>
      <c r="K37" s="36">
        <v>0</v>
      </c>
      <c r="L37" s="36">
        <v>0</v>
      </c>
      <c r="M37" s="36">
        <v>0</v>
      </c>
      <c r="N37" s="66"/>
    </row>
    <row r="38" spans="1:14" s="2" customFormat="1" ht="14.1" customHeight="1" x14ac:dyDescent="0.25">
      <c r="A38" s="78"/>
      <c r="B38" s="79"/>
      <c r="C38" s="81"/>
      <c r="D38" s="76"/>
      <c r="E38" s="121"/>
      <c r="F38" s="123"/>
      <c r="G38" s="19" t="s">
        <v>54</v>
      </c>
      <c r="H38" s="36">
        <v>0</v>
      </c>
      <c r="I38" s="36">
        <v>0</v>
      </c>
      <c r="J38" s="36">
        <v>0</v>
      </c>
      <c r="K38" s="36">
        <v>1</v>
      </c>
      <c r="L38" s="36">
        <v>0</v>
      </c>
      <c r="M38" s="36">
        <v>0</v>
      </c>
      <c r="N38" s="66"/>
    </row>
    <row r="39" spans="1:14" s="2" customFormat="1" ht="14.1" customHeight="1" x14ac:dyDescent="0.25">
      <c r="A39" s="78"/>
      <c r="B39" s="79"/>
      <c r="C39" s="81"/>
      <c r="D39" s="76"/>
      <c r="E39" s="121"/>
      <c r="F39" s="123"/>
      <c r="G39" s="19" t="s">
        <v>55</v>
      </c>
      <c r="H39" s="36">
        <v>0</v>
      </c>
      <c r="I39" s="36">
        <v>0</v>
      </c>
      <c r="J39" s="36">
        <v>0</v>
      </c>
      <c r="K39" s="36">
        <v>0</v>
      </c>
      <c r="L39" s="36">
        <v>1</v>
      </c>
      <c r="M39" s="36">
        <v>0</v>
      </c>
      <c r="N39" s="66"/>
    </row>
    <row r="40" spans="1:14" s="2" customFormat="1" ht="14.1" customHeight="1" x14ac:dyDescent="0.25">
      <c r="A40" s="78"/>
      <c r="B40" s="79"/>
      <c r="C40" s="81"/>
      <c r="D40" s="76"/>
      <c r="E40" s="121"/>
      <c r="F40" s="123"/>
      <c r="G40" s="19" t="s">
        <v>56</v>
      </c>
      <c r="H40" s="36">
        <v>0</v>
      </c>
      <c r="I40" s="36">
        <v>0</v>
      </c>
      <c r="J40" s="36">
        <v>0</v>
      </c>
      <c r="K40" s="36">
        <v>0</v>
      </c>
      <c r="L40" s="36">
        <v>2</v>
      </c>
      <c r="M40" s="36">
        <v>2</v>
      </c>
      <c r="N40" s="66"/>
    </row>
    <row r="41" spans="1:14" s="2" customFormat="1" ht="14.1" customHeight="1" x14ac:dyDescent="0.25">
      <c r="A41" s="78"/>
      <c r="B41" s="79"/>
      <c r="C41" s="81"/>
      <c r="D41" s="76"/>
      <c r="E41" s="121"/>
      <c r="F41" s="123"/>
      <c r="G41" s="19" t="s">
        <v>57</v>
      </c>
      <c r="H41" s="36">
        <v>0</v>
      </c>
      <c r="I41" s="36">
        <v>0</v>
      </c>
      <c r="J41" s="36">
        <v>0</v>
      </c>
      <c r="K41" s="36">
        <v>0</v>
      </c>
      <c r="L41" s="36">
        <v>0</v>
      </c>
      <c r="M41" s="36">
        <v>0</v>
      </c>
      <c r="N41" s="66"/>
    </row>
    <row r="42" spans="1:14" s="2" customFormat="1" ht="14.1" customHeight="1" x14ac:dyDescent="0.25">
      <c r="A42" s="78"/>
      <c r="B42" s="79"/>
      <c r="C42" s="81"/>
      <c r="D42" s="76"/>
      <c r="E42" s="121"/>
      <c r="F42" s="123"/>
      <c r="G42" s="19" t="s">
        <v>58</v>
      </c>
      <c r="H42" s="36">
        <v>0</v>
      </c>
      <c r="I42" s="36">
        <v>0</v>
      </c>
      <c r="J42" s="36">
        <v>0</v>
      </c>
      <c r="K42" s="36">
        <v>0</v>
      </c>
      <c r="L42" s="36">
        <v>0</v>
      </c>
      <c r="M42" s="36">
        <v>0</v>
      </c>
      <c r="N42" s="66"/>
    </row>
    <row r="43" spans="1:14" s="2" customFormat="1" ht="14.1" customHeight="1" x14ac:dyDescent="0.25">
      <c r="A43" s="78"/>
      <c r="B43" s="79"/>
      <c r="C43" s="81"/>
      <c r="D43" s="76"/>
      <c r="E43" s="121"/>
      <c r="F43" s="123"/>
      <c r="G43" s="19" t="s">
        <v>59</v>
      </c>
      <c r="H43" s="36">
        <v>0</v>
      </c>
      <c r="I43" s="36">
        <v>0</v>
      </c>
      <c r="J43" s="36">
        <v>1</v>
      </c>
      <c r="K43" s="36">
        <v>0</v>
      </c>
      <c r="L43" s="36">
        <v>0</v>
      </c>
      <c r="M43" s="36">
        <v>0</v>
      </c>
      <c r="N43" s="66"/>
    </row>
    <row r="44" spans="1:14" s="2" customFormat="1" ht="14.1" customHeight="1" x14ac:dyDescent="0.25">
      <c r="A44" s="78"/>
      <c r="B44" s="79"/>
      <c r="C44" s="81"/>
      <c r="D44" s="76"/>
      <c r="E44" s="121"/>
      <c r="F44" s="123"/>
      <c r="G44" s="19" t="s">
        <v>60</v>
      </c>
      <c r="H44" s="36">
        <v>1</v>
      </c>
      <c r="I44" s="36">
        <v>1</v>
      </c>
      <c r="J44" s="36">
        <v>0</v>
      </c>
      <c r="K44" s="36">
        <v>0</v>
      </c>
      <c r="L44" s="36">
        <v>0</v>
      </c>
      <c r="M44" s="36">
        <v>0</v>
      </c>
      <c r="N44" s="66"/>
    </row>
    <row r="45" spans="1:14" s="2" customFormat="1" ht="14.1" customHeight="1" x14ac:dyDescent="0.25">
      <c r="A45" s="78"/>
      <c r="B45" s="79"/>
      <c r="C45" s="81"/>
      <c r="D45" s="76"/>
      <c r="E45" s="121"/>
      <c r="F45" s="123"/>
      <c r="G45" s="19" t="s">
        <v>61</v>
      </c>
      <c r="H45" s="36">
        <v>0</v>
      </c>
      <c r="I45" s="36">
        <v>0</v>
      </c>
      <c r="J45" s="36">
        <v>0</v>
      </c>
      <c r="K45" s="36">
        <v>0</v>
      </c>
      <c r="L45" s="36">
        <v>0</v>
      </c>
      <c r="M45" s="36">
        <v>0</v>
      </c>
      <c r="N45" s="66"/>
    </row>
    <row r="46" spans="1:14" s="2" customFormat="1" ht="14.1" customHeight="1" x14ac:dyDescent="0.25">
      <c r="A46" s="78"/>
      <c r="B46" s="79"/>
      <c r="C46" s="81"/>
      <c r="D46" s="76"/>
      <c r="E46" s="121"/>
      <c r="F46" s="123"/>
      <c r="G46" s="19" t="s">
        <v>62</v>
      </c>
      <c r="H46" s="36">
        <v>1</v>
      </c>
      <c r="I46" s="36">
        <v>1</v>
      </c>
      <c r="J46" s="36">
        <v>0</v>
      </c>
      <c r="K46" s="36">
        <v>0</v>
      </c>
      <c r="L46" s="36">
        <v>1</v>
      </c>
      <c r="M46" s="36">
        <v>1</v>
      </c>
      <c r="N46" s="66"/>
    </row>
    <row r="47" spans="1:14" s="2" customFormat="1" ht="14.1" customHeight="1" x14ac:dyDescent="0.25">
      <c r="A47" s="78"/>
      <c r="B47" s="79"/>
      <c r="C47" s="81"/>
      <c r="D47" s="76"/>
      <c r="E47" s="121"/>
      <c r="F47" s="123"/>
      <c r="G47" s="19" t="s">
        <v>63</v>
      </c>
      <c r="H47" s="36">
        <v>1</v>
      </c>
      <c r="I47" s="36">
        <v>2</v>
      </c>
      <c r="J47" s="36">
        <v>0</v>
      </c>
      <c r="K47" s="36">
        <v>0</v>
      </c>
      <c r="L47" s="36">
        <v>2</v>
      </c>
      <c r="M47" s="36">
        <v>0</v>
      </c>
      <c r="N47" s="66"/>
    </row>
    <row r="48" spans="1:14" s="2" customFormat="1" ht="14.1" customHeight="1" x14ac:dyDescent="0.25">
      <c r="A48" s="78"/>
      <c r="B48" s="79"/>
      <c r="C48" s="81"/>
      <c r="D48" s="76"/>
      <c r="E48" s="121"/>
      <c r="F48" s="123"/>
      <c r="G48" s="19" t="s">
        <v>64</v>
      </c>
      <c r="H48" s="36">
        <v>0</v>
      </c>
      <c r="I48" s="36">
        <v>0</v>
      </c>
      <c r="J48" s="36">
        <v>0</v>
      </c>
      <c r="K48" s="36">
        <v>0</v>
      </c>
      <c r="L48" s="36">
        <v>0</v>
      </c>
      <c r="M48" s="36">
        <v>0</v>
      </c>
      <c r="N48" s="66"/>
    </row>
    <row r="49" spans="1:14" s="2" customFormat="1" ht="14.1" customHeight="1" x14ac:dyDescent="0.25">
      <c r="A49" s="78"/>
      <c r="B49" s="79"/>
      <c r="C49" s="81"/>
      <c r="D49" s="76"/>
      <c r="E49" s="121"/>
      <c r="F49" s="123"/>
      <c r="G49" s="19" t="s">
        <v>65</v>
      </c>
      <c r="H49" s="36">
        <v>0</v>
      </c>
      <c r="I49" s="36">
        <v>0</v>
      </c>
      <c r="J49" s="36">
        <v>0</v>
      </c>
      <c r="K49" s="36">
        <v>0</v>
      </c>
      <c r="L49" s="36">
        <v>0</v>
      </c>
      <c r="M49" s="36">
        <v>0</v>
      </c>
      <c r="N49" s="66"/>
    </row>
    <row r="50" spans="1:14" s="2" customFormat="1" ht="14.1" customHeight="1" x14ac:dyDescent="0.25">
      <c r="A50" s="78"/>
      <c r="B50" s="79"/>
      <c r="C50" s="81"/>
      <c r="D50" s="76"/>
      <c r="E50" s="121"/>
      <c r="F50" s="123"/>
      <c r="G50" s="19" t="s">
        <v>66</v>
      </c>
      <c r="H50" s="36">
        <v>0</v>
      </c>
      <c r="I50" s="36">
        <v>0</v>
      </c>
      <c r="J50" s="36">
        <v>0</v>
      </c>
      <c r="K50" s="36">
        <v>0</v>
      </c>
      <c r="L50" s="36">
        <v>0</v>
      </c>
      <c r="M50" s="36">
        <v>0</v>
      </c>
      <c r="N50" s="66"/>
    </row>
    <row r="51" spans="1:14" s="2" customFormat="1" ht="14.1" customHeight="1" x14ac:dyDescent="0.25">
      <c r="A51" s="78"/>
      <c r="B51" s="79"/>
      <c r="C51" s="81"/>
      <c r="D51" s="76"/>
      <c r="E51" s="121"/>
      <c r="F51" s="123"/>
      <c r="G51" s="19" t="s">
        <v>67</v>
      </c>
      <c r="H51" s="36">
        <v>0</v>
      </c>
      <c r="I51" s="36">
        <v>0</v>
      </c>
      <c r="J51" s="36">
        <v>0</v>
      </c>
      <c r="K51" s="36">
        <v>0</v>
      </c>
      <c r="L51" s="36">
        <v>0</v>
      </c>
      <c r="M51" s="36">
        <v>0</v>
      </c>
      <c r="N51" s="66"/>
    </row>
    <row r="52" spans="1:14" s="3" customFormat="1" ht="14.25" customHeight="1" thickBot="1" x14ac:dyDescent="0.3">
      <c r="A52" s="70"/>
      <c r="B52" s="71"/>
      <c r="C52" s="71"/>
      <c r="D52" s="71"/>
      <c r="E52" s="71"/>
      <c r="F52" s="71"/>
      <c r="G52" s="71"/>
      <c r="H52" s="71"/>
      <c r="I52" s="71"/>
      <c r="J52" s="71"/>
      <c r="K52" s="71"/>
      <c r="L52" s="71"/>
      <c r="M52" s="72"/>
      <c r="N52" s="33"/>
    </row>
    <row r="53" spans="1:14" s="3" customFormat="1" ht="14.1" customHeight="1" thickTop="1" x14ac:dyDescent="0.25">
      <c r="A53" s="55">
        <v>2</v>
      </c>
      <c r="B53" s="53" t="s">
        <v>68</v>
      </c>
      <c r="C53" s="73" t="s">
        <v>69</v>
      </c>
      <c r="D53" s="112" t="s">
        <v>70</v>
      </c>
      <c r="E53" s="67" t="s">
        <v>71</v>
      </c>
      <c r="F53" s="68"/>
      <c r="G53" s="69"/>
      <c r="H53" s="7">
        <v>721</v>
      </c>
      <c r="I53" s="7">
        <v>718</v>
      </c>
      <c r="J53" s="7">
        <v>107</v>
      </c>
      <c r="K53" s="7">
        <v>0</v>
      </c>
      <c r="L53" s="7">
        <v>20</v>
      </c>
      <c r="M53" s="31">
        <v>0</v>
      </c>
      <c r="N53" s="65">
        <f>IFERROR(SUM(H54:M54)/SUM(H53:M53),0)</f>
        <v>0.99808429118773945</v>
      </c>
    </row>
    <row r="54" spans="1:14" s="3" customFormat="1" ht="32.85" customHeight="1" thickBot="1" x14ac:dyDescent="0.3">
      <c r="A54" s="110"/>
      <c r="B54" s="79"/>
      <c r="C54" s="74"/>
      <c r="D54" s="113"/>
      <c r="E54" s="6">
        <v>22</v>
      </c>
      <c r="F54" s="16">
        <v>0.98</v>
      </c>
      <c r="G54" s="17" t="s">
        <v>72</v>
      </c>
      <c r="H54" s="23">
        <v>718</v>
      </c>
      <c r="I54" s="23">
        <v>718</v>
      </c>
      <c r="J54" s="23">
        <v>107</v>
      </c>
      <c r="K54" s="23">
        <v>0</v>
      </c>
      <c r="L54" s="23">
        <v>20</v>
      </c>
      <c r="M54" s="23">
        <v>0</v>
      </c>
      <c r="N54" s="66"/>
    </row>
    <row r="55" spans="1:14" s="3" customFormat="1" ht="15.75" customHeight="1" thickTop="1" x14ac:dyDescent="0.25">
      <c r="A55" s="110"/>
      <c r="B55" s="79"/>
      <c r="C55" s="114" t="s">
        <v>73</v>
      </c>
      <c r="D55" s="76" t="s">
        <v>74</v>
      </c>
      <c r="E55" s="67" t="s">
        <v>75</v>
      </c>
      <c r="F55" s="68"/>
      <c r="G55" s="69"/>
      <c r="H55" s="7">
        <v>718</v>
      </c>
      <c r="I55" s="7">
        <v>718</v>
      </c>
      <c r="J55" s="7">
        <v>107</v>
      </c>
      <c r="K55" s="7">
        <v>0</v>
      </c>
      <c r="L55" s="7">
        <v>20</v>
      </c>
      <c r="M55" s="31">
        <v>0</v>
      </c>
      <c r="N55" s="60">
        <f>IFERROR(SUM(H56:M56)/SUM(H55:M55),0)</f>
        <v>98.533269353806787</v>
      </c>
    </row>
    <row r="56" spans="1:14" s="3" customFormat="1" ht="30.6" x14ac:dyDescent="0.25">
      <c r="A56" s="56"/>
      <c r="B56" s="54"/>
      <c r="C56" s="115"/>
      <c r="D56" s="111"/>
      <c r="E56" s="6">
        <v>22</v>
      </c>
      <c r="F56" s="6" t="s">
        <v>76</v>
      </c>
      <c r="G56" s="17" t="s">
        <v>72</v>
      </c>
      <c r="H56" s="23">
        <v>71089</v>
      </c>
      <c r="I56" s="23">
        <v>71211</v>
      </c>
      <c r="J56" s="23">
        <v>9784</v>
      </c>
      <c r="K56" s="23">
        <v>0</v>
      </c>
      <c r="L56" s="23">
        <v>1923.5</v>
      </c>
      <c r="M56" s="23">
        <v>0</v>
      </c>
      <c r="N56" s="61"/>
    </row>
    <row r="57" spans="1:14" s="3" customFormat="1" ht="9" customHeight="1" thickBot="1" x14ac:dyDescent="0.3">
      <c r="A57" s="8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34"/>
    </row>
    <row r="58" spans="1:14" s="3" customFormat="1" ht="15" customHeight="1" thickTop="1" x14ac:dyDescent="0.25">
      <c r="A58" s="77">
        <v>3</v>
      </c>
      <c r="B58" s="53" t="s">
        <v>77</v>
      </c>
      <c r="C58" s="116" t="s">
        <v>78</v>
      </c>
      <c r="D58" s="75" t="s">
        <v>79</v>
      </c>
      <c r="E58" s="62" t="s">
        <v>80</v>
      </c>
      <c r="F58" s="63"/>
      <c r="G58" s="64"/>
      <c r="H58" s="39">
        <v>41</v>
      </c>
      <c r="I58" s="39">
        <v>41</v>
      </c>
      <c r="J58" s="7">
        <v>40</v>
      </c>
      <c r="K58" s="7">
        <v>0</v>
      </c>
      <c r="L58" s="7">
        <v>0</v>
      </c>
      <c r="M58" s="31">
        <v>40</v>
      </c>
      <c r="N58" s="60">
        <f>IFERROR(SUM(H59:M59)/SUM(H58:M58),0)*10</f>
        <v>85.268950617283977</v>
      </c>
    </row>
    <row r="59" spans="1:14" s="3" customFormat="1" ht="15" customHeight="1" x14ac:dyDescent="0.25">
      <c r="A59" s="78"/>
      <c r="B59" s="79"/>
      <c r="C59" s="117"/>
      <c r="D59" s="76"/>
      <c r="E59" s="57" t="s">
        <v>81</v>
      </c>
      <c r="F59" s="58"/>
      <c r="G59" s="59"/>
      <c r="H59" s="38">
        <f t="shared" ref="H59:M59" si="1">SUM(H60:H100)</f>
        <v>343.66500000000008</v>
      </c>
      <c r="I59" s="38">
        <f t="shared" si="1"/>
        <v>373.75</v>
      </c>
      <c r="J59" s="38">
        <f t="shared" si="1"/>
        <v>334.54000000000008</v>
      </c>
      <c r="K59" s="38">
        <f t="shared" si="1"/>
        <v>0</v>
      </c>
      <c r="L59" s="38">
        <f t="shared" si="1"/>
        <v>0</v>
      </c>
      <c r="M59" s="38">
        <f t="shared" si="1"/>
        <v>329.40200000000016</v>
      </c>
      <c r="N59" s="61"/>
    </row>
    <row r="60" spans="1:14" s="3" customFormat="1" ht="15" customHeight="1" x14ac:dyDescent="0.25">
      <c r="A60" s="78"/>
      <c r="B60" s="79"/>
      <c r="C60" s="117"/>
      <c r="D60" s="76"/>
      <c r="E60" s="120" t="s">
        <v>26</v>
      </c>
      <c r="F60" s="124" t="s">
        <v>76</v>
      </c>
      <c r="G60" s="19" t="s">
        <v>27</v>
      </c>
      <c r="H60" s="36">
        <v>9.91</v>
      </c>
      <c r="I60" s="36">
        <v>9.91</v>
      </c>
      <c r="J60" s="36">
        <v>9.83</v>
      </c>
      <c r="K60" s="36">
        <v>0</v>
      </c>
      <c r="L60" s="36">
        <v>0</v>
      </c>
      <c r="M60" s="37" t="s">
        <v>82</v>
      </c>
      <c r="N60" s="61"/>
    </row>
    <row r="61" spans="1:14" s="3" customFormat="1" ht="15" customHeight="1" x14ac:dyDescent="0.25">
      <c r="A61" s="78"/>
      <c r="B61" s="79"/>
      <c r="C61" s="117"/>
      <c r="D61" s="76"/>
      <c r="E61" s="121"/>
      <c r="F61" s="125"/>
      <c r="G61" s="19" t="s">
        <v>28</v>
      </c>
      <c r="H61" s="36">
        <v>9.92</v>
      </c>
      <c r="I61" s="36">
        <v>9.74</v>
      </c>
      <c r="J61" s="36">
        <v>9.86</v>
      </c>
      <c r="K61" s="36">
        <v>0</v>
      </c>
      <c r="L61" s="36">
        <v>0</v>
      </c>
      <c r="M61" s="36">
        <v>9.67</v>
      </c>
      <c r="N61" s="61"/>
    </row>
    <row r="62" spans="1:14" s="3" customFormat="1" ht="15" customHeight="1" x14ac:dyDescent="0.25">
      <c r="A62" s="78"/>
      <c r="B62" s="79"/>
      <c r="C62" s="117"/>
      <c r="D62" s="76"/>
      <c r="E62" s="121"/>
      <c r="F62" s="125"/>
      <c r="G62" s="19" t="s">
        <v>29</v>
      </c>
      <c r="H62" s="36">
        <v>9.77</v>
      </c>
      <c r="I62" s="36">
        <v>9.77</v>
      </c>
      <c r="J62" s="36">
        <v>9.77</v>
      </c>
      <c r="K62" s="36">
        <v>0</v>
      </c>
      <c r="L62" s="36">
        <v>0</v>
      </c>
      <c r="M62" s="36">
        <v>9.8699999999999992</v>
      </c>
      <c r="N62" s="61"/>
    </row>
    <row r="63" spans="1:14" s="3" customFormat="1" ht="15" customHeight="1" x14ac:dyDescent="0.25">
      <c r="A63" s="78"/>
      <c r="B63" s="79"/>
      <c r="C63" s="117"/>
      <c r="D63" s="76"/>
      <c r="E63" s="121"/>
      <c r="F63" s="125"/>
      <c r="G63" s="19" t="s">
        <v>30</v>
      </c>
      <c r="H63" s="36">
        <v>9.8699999999999992</v>
      </c>
      <c r="I63" s="36">
        <v>9.8699999999999992</v>
      </c>
      <c r="J63" s="36">
        <v>9.8800000000000008</v>
      </c>
      <c r="K63" s="36">
        <v>0</v>
      </c>
      <c r="L63" s="36">
        <v>0</v>
      </c>
      <c r="M63" s="36">
        <v>9.9</v>
      </c>
      <c r="N63" s="61"/>
    </row>
    <row r="64" spans="1:14" s="3" customFormat="1" ht="15" customHeight="1" x14ac:dyDescent="0.25">
      <c r="A64" s="78"/>
      <c r="B64" s="79"/>
      <c r="C64" s="117"/>
      <c r="D64" s="76"/>
      <c r="E64" s="121"/>
      <c r="F64" s="125"/>
      <c r="G64" s="19" t="s">
        <v>31</v>
      </c>
      <c r="H64" s="36">
        <v>9.85</v>
      </c>
      <c r="I64" s="36">
        <v>9.85</v>
      </c>
      <c r="J64" s="36">
        <v>9.92</v>
      </c>
      <c r="K64" s="36">
        <v>0</v>
      </c>
      <c r="L64" s="36">
        <v>0</v>
      </c>
      <c r="M64" s="36">
        <v>9.89</v>
      </c>
      <c r="N64" s="61"/>
    </row>
    <row r="65" spans="1:14" s="3" customFormat="1" ht="15" customHeight="1" x14ac:dyDescent="0.25">
      <c r="A65" s="78"/>
      <c r="B65" s="79"/>
      <c r="C65" s="117"/>
      <c r="D65" s="76"/>
      <c r="E65" s="121"/>
      <c r="F65" s="125"/>
      <c r="G65" s="19" t="s">
        <v>32</v>
      </c>
      <c r="H65" s="36">
        <v>9.93</v>
      </c>
      <c r="I65" s="36">
        <v>9.93</v>
      </c>
      <c r="J65" s="36">
        <v>9.82</v>
      </c>
      <c r="K65" s="36">
        <v>0</v>
      </c>
      <c r="L65" s="36">
        <v>0</v>
      </c>
      <c r="M65" s="36">
        <v>9.6999999999999993</v>
      </c>
      <c r="N65" s="61"/>
    </row>
    <row r="66" spans="1:14" s="3" customFormat="1" ht="15" customHeight="1" x14ac:dyDescent="0.25">
      <c r="A66" s="78"/>
      <c r="B66" s="79"/>
      <c r="C66" s="117"/>
      <c r="D66" s="76"/>
      <c r="E66" s="121"/>
      <c r="F66" s="125"/>
      <c r="G66" s="19" t="s">
        <v>33</v>
      </c>
      <c r="H66" s="36">
        <v>9.91</v>
      </c>
      <c r="I66" s="36">
        <v>9.74</v>
      </c>
      <c r="J66" s="36">
        <v>9.32</v>
      </c>
      <c r="K66" s="36">
        <v>0</v>
      </c>
      <c r="L66" s="36">
        <v>0</v>
      </c>
      <c r="M66" s="36">
        <v>8.27</v>
      </c>
      <c r="N66" s="61"/>
    </row>
    <row r="67" spans="1:14" s="3" customFormat="1" ht="15" customHeight="1" x14ac:dyDescent="0.25">
      <c r="A67" s="78"/>
      <c r="B67" s="79"/>
      <c r="C67" s="117"/>
      <c r="D67" s="76"/>
      <c r="E67" s="121"/>
      <c r="F67" s="125"/>
      <c r="G67" s="19" t="s">
        <v>34</v>
      </c>
      <c r="H67" s="36">
        <v>8.9</v>
      </c>
      <c r="I67" s="36">
        <v>9.93</v>
      </c>
      <c r="J67" s="36">
        <v>9.89</v>
      </c>
      <c r="K67" s="36">
        <v>0</v>
      </c>
      <c r="L67" s="36">
        <v>0</v>
      </c>
      <c r="M67" s="43">
        <v>9.65</v>
      </c>
      <c r="N67" s="61"/>
    </row>
    <row r="68" spans="1:14" s="3" customFormat="1" ht="15" customHeight="1" x14ac:dyDescent="0.25">
      <c r="A68" s="78"/>
      <c r="B68" s="79"/>
      <c r="C68" s="117"/>
      <c r="D68" s="76"/>
      <c r="E68" s="121"/>
      <c r="F68" s="125"/>
      <c r="G68" s="19" t="s">
        <v>35</v>
      </c>
      <c r="H68" s="36" t="s">
        <v>83</v>
      </c>
      <c r="I68" s="36" t="s">
        <v>84</v>
      </c>
      <c r="J68" s="36" t="s">
        <v>85</v>
      </c>
      <c r="K68" s="36">
        <v>0</v>
      </c>
      <c r="L68" s="36">
        <v>0</v>
      </c>
      <c r="M68" s="36" t="s">
        <v>86</v>
      </c>
      <c r="N68" s="61"/>
    </row>
    <row r="69" spans="1:14" s="3" customFormat="1" ht="15" customHeight="1" x14ac:dyDescent="0.25">
      <c r="A69" s="78"/>
      <c r="B69" s="79"/>
      <c r="C69" s="117"/>
      <c r="D69" s="76"/>
      <c r="E69" s="121"/>
      <c r="F69" s="125"/>
      <c r="G69" s="19" t="s">
        <v>36</v>
      </c>
      <c r="H69" s="36" t="s">
        <v>87</v>
      </c>
      <c r="I69" s="36" t="s">
        <v>88</v>
      </c>
      <c r="J69" s="36" t="s">
        <v>89</v>
      </c>
      <c r="K69" s="36">
        <v>0</v>
      </c>
      <c r="L69" s="36">
        <v>0</v>
      </c>
      <c r="M69" s="36" t="s">
        <v>90</v>
      </c>
      <c r="N69" s="61"/>
    </row>
    <row r="70" spans="1:14" s="3" customFormat="1" ht="15" customHeight="1" x14ac:dyDescent="0.25">
      <c r="A70" s="78"/>
      <c r="B70" s="79"/>
      <c r="C70" s="117"/>
      <c r="D70" s="76"/>
      <c r="E70" s="121"/>
      <c r="F70" s="125"/>
      <c r="G70" s="19" t="s">
        <v>37</v>
      </c>
      <c r="H70" s="36" t="s">
        <v>91</v>
      </c>
      <c r="I70" s="36">
        <v>9.8699999999999992</v>
      </c>
      <c r="J70" s="36" t="s">
        <v>92</v>
      </c>
      <c r="K70" s="36">
        <v>0</v>
      </c>
      <c r="L70" s="36">
        <v>0</v>
      </c>
      <c r="M70" s="36" t="s">
        <v>119</v>
      </c>
      <c r="N70" s="61"/>
    </row>
    <row r="71" spans="1:14" s="3" customFormat="1" ht="15" customHeight="1" x14ac:dyDescent="0.25">
      <c r="A71" s="78"/>
      <c r="B71" s="79"/>
      <c r="C71" s="117"/>
      <c r="D71" s="76"/>
      <c r="E71" s="121"/>
      <c r="F71" s="125"/>
      <c r="G71" s="19" t="s">
        <v>38</v>
      </c>
      <c r="H71" s="36">
        <v>9.9499999999999993</v>
      </c>
      <c r="I71" s="36">
        <v>9.85</v>
      </c>
      <c r="J71" s="36">
        <v>9.8800000000000008</v>
      </c>
      <c r="K71" s="36">
        <v>0</v>
      </c>
      <c r="L71" s="36">
        <v>0</v>
      </c>
      <c r="M71" s="36">
        <v>9.31</v>
      </c>
      <c r="N71" s="61"/>
    </row>
    <row r="72" spans="1:14" s="3" customFormat="1" ht="15" customHeight="1" x14ac:dyDescent="0.25">
      <c r="A72" s="78"/>
      <c r="B72" s="79"/>
      <c r="C72" s="117"/>
      <c r="D72" s="76"/>
      <c r="E72" s="121"/>
      <c r="F72" s="125"/>
      <c r="G72" s="19" t="s">
        <v>39</v>
      </c>
      <c r="H72" s="36">
        <v>9.9499999999999993</v>
      </c>
      <c r="I72" s="36">
        <v>9.91</v>
      </c>
      <c r="J72" s="36">
        <v>9.81</v>
      </c>
      <c r="K72" s="36">
        <v>0</v>
      </c>
      <c r="L72" s="36">
        <v>0</v>
      </c>
      <c r="M72" s="36">
        <v>9.3699999999999992</v>
      </c>
      <c r="N72" s="61"/>
    </row>
    <row r="73" spans="1:14" s="3" customFormat="1" ht="15" customHeight="1" x14ac:dyDescent="0.25">
      <c r="A73" s="78"/>
      <c r="B73" s="79"/>
      <c r="C73" s="117"/>
      <c r="D73" s="76"/>
      <c r="E73" s="121"/>
      <c r="F73" s="125"/>
      <c r="G73" s="19" t="s">
        <v>40</v>
      </c>
      <c r="H73" s="36">
        <v>9.98</v>
      </c>
      <c r="I73" s="36">
        <v>9.98</v>
      </c>
      <c r="J73" s="36">
        <v>9.98</v>
      </c>
      <c r="K73" s="36">
        <v>0</v>
      </c>
      <c r="L73" s="36">
        <v>0</v>
      </c>
      <c r="M73" s="36">
        <v>9.91</v>
      </c>
      <c r="N73" s="61"/>
    </row>
    <row r="74" spans="1:14" s="3" customFormat="1" ht="15" customHeight="1" x14ac:dyDescent="0.25">
      <c r="A74" s="78"/>
      <c r="B74" s="79"/>
      <c r="C74" s="117"/>
      <c r="D74" s="76"/>
      <c r="E74" s="121"/>
      <c r="F74" s="125"/>
      <c r="G74" s="19" t="s">
        <v>41</v>
      </c>
      <c r="H74" s="36">
        <v>9.7799999999999994</v>
      </c>
      <c r="I74" s="36">
        <v>9.7799999999999994</v>
      </c>
      <c r="J74" s="36">
        <v>9.66</v>
      </c>
      <c r="K74" s="36">
        <v>0</v>
      </c>
      <c r="L74" s="36">
        <v>0</v>
      </c>
      <c r="M74" s="36">
        <v>9.39</v>
      </c>
      <c r="N74" s="61"/>
    </row>
    <row r="75" spans="1:14" s="3" customFormat="1" ht="15" customHeight="1" x14ac:dyDescent="0.25">
      <c r="A75" s="78"/>
      <c r="B75" s="79"/>
      <c r="C75" s="117"/>
      <c r="D75" s="76"/>
      <c r="E75" s="121"/>
      <c r="F75" s="125"/>
      <c r="G75" s="19" t="s">
        <v>42</v>
      </c>
      <c r="H75" s="36">
        <v>9.98</v>
      </c>
      <c r="I75" s="36">
        <v>9.98</v>
      </c>
      <c r="J75" s="36">
        <v>9.9</v>
      </c>
      <c r="K75" s="36">
        <v>0</v>
      </c>
      <c r="L75" s="36">
        <v>0</v>
      </c>
      <c r="M75" s="36">
        <v>9.92</v>
      </c>
      <c r="N75" s="61"/>
    </row>
    <row r="76" spans="1:14" s="3" customFormat="1" ht="15" customHeight="1" x14ac:dyDescent="0.25">
      <c r="A76" s="78"/>
      <c r="B76" s="79"/>
      <c r="C76" s="117"/>
      <c r="D76" s="76"/>
      <c r="E76" s="121"/>
      <c r="F76" s="125"/>
      <c r="G76" s="19" t="s">
        <v>43</v>
      </c>
      <c r="H76" s="36">
        <v>9.8000000000000007</v>
      </c>
      <c r="I76" s="36">
        <v>9.8000000000000007</v>
      </c>
      <c r="J76" s="36">
        <v>9.7100000000000009</v>
      </c>
      <c r="K76" s="36">
        <v>0</v>
      </c>
      <c r="L76" s="36">
        <v>0</v>
      </c>
      <c r="M76" s="36">
        <v>9.39</v>
      </c>
      <c r="N76" s="61"/>
    </row>
    <row r="77" spans="1:14" s="3" customFormat="1" ht="15" customHeight="1" x14ac:dyDescent="0.25">
      <c r="A77" s="78"/>
      <c r="B77" s="79"/>
      <c r="C77" s="117"/>
      <c r="D77" s="76"/>
      <c r="E77" s="121"/>
      <c r="F77" s="125"/>
      <c r="G77" s="19" t="s">
        <v>44</v>
      </c>
      <c r="H77" s="36">
        <v>9.7799999999999994</v>
      </c>
      <c r="I77" s="36">
        <v>9.7799999999999994</v>
      </c>
      <c r="J77" s="36" t="s">
        <v>93</v>
      </c>
      <c r="K77" s="36">
        <v>0</v>
      </c>
      <c r="L77" s="36">
        <v>0</v>
      </c>
      <c r="M77" s="36">
        <v>9.66</v>
      </c>
      <c r="N77" s="61"/>
    </row>
    <row r="78" spans="1:14" s="3" customFormat="1" ht="15" customHeight="1" x14ac:dyDescent="0.25">
      <c r="A78" s="78"/>
      <c r="B78" s="79"/>
      <c r="C78" s="117"/>
      <c r="D78" s="76"/>
      <c r="E78" s="121"/>
      <c r="F78" s="125"/>
      <c r="G78" s="19" t="s">
        <v>45</v>
      </c>
      <c r="H78" s="36" t="s">
        <v>94</v>
      </c>
      <c r="I78" s="36">
        <v>10</v>
      </c>
      <c r="J78" s="36">
        <v>9.7100000000000009</v>
      </c>
      <c r="K78" s="36">
        <v>0</v>
      </c>
      <c r="L78" s="36">
        <v>0</v>
      </c>
      <c r="M78" s="36">
        <v>9.4700000000000006</v>
      </c>
      <c r="N78" s="61"/>
    </row>
    <row r="79" spans="1:14" s="3" customFormat="1" ht="15" customHeight="1" x14ac:dyDescent="0.25">
      <c r="A79" s="78"/>
      <c r="B79" s="79"/>
      <c r="C79" s="117"/>
      <c r="D79" s="76"/>
      <c r="E79" s="121"/>
      <c r="F79" s="125"/>
      <c r="G79" s="19" t="s">
        <v>46</v>
      </c>
      <c r="H79" s="36">
        <v>9.1999999999999993</v>
      </c>
      <c r="I79" s="36">
        <v>9.3000000000000007</v>
      </c>
      <c r="J79" s="36">
        <v>9.94</v>
      </c>
      <c r="K79" s="36">
        <v>0</v>
      </c>
      <c r="L79" s="36">
        <v>0</v>
      </c>
      <c r="M79" s="36" t="s">
        <v>120</v>
      </c>
      <c r="N79" s="61"/>
    </row>
    <row r="80" spans="1:14" s="3" customFormat="1" ht="15" customHeight="1" x14ac:dyDescent="0.25">
      <c r="A80" s="78"/>
      <c r="B80" s="79"/>
      <c r="C80" s="117"/>
      <c r="D80" s="76"/>
      <c r="E80" s="121"/>
      <c r="F80" s="125"/>
      <c r="G80" s="19" t="s">
        <v>47</v>
      </c>
      <c r="H80" s="36">
        <v>9.94</v>
      </c>
      <c r="I80" s="36">
        <v>9.94</v>
      </c>
      <c r="J80" s="36">
        <v>9.89</v>
      </c>
      <c r="K80" s="36">
        <v>0</v>
      </c>
      <c r="L80" s="36">
        <v>0</v>
      </c>
      <c r="M80" s="36">
        <v>9.67</v>
      </c>
      <c r="N80" s="61"/>
    </row>
    <row r="81" spans="1:14" s="3" customFormat="1" ht="15" customHeight="1" x14ac:dyDescent="0.25">
      <c r="A81" s="78"/>
      <c r="B81" s="79"/>
      <c r="C81" s="117"/>
      <c r="D81" s="76"/>
      <c r="E81" s="121"/>
      <c r="F81" s="125"/>
      <c r="G81" s="19" t="s">
        <v>48</v>
      </c>
      <c r="H81" s="36">
        <v>9.9250000000000007</v>
      </c>
      <c r="I81" s="36">
        <v>9.9700000000000006</v>
      </c>
      <c r="J81" s="36">
        <v>9.83</v>
      </c>
      <c r="K81" s="36">
        <v>0</v>
      </c>
      <c r="L81" s="36">
        <v>0</v>
      </c>
      <c r="M81" s="36">
        <v>9.82</v>
      </c>
      <c r="N81" s="61"/>
    </row>
    <row r="82" spans="1:14" s="3" customFormat="1" ht="15" customHeight="1" x14ac:dyDescent="0.25">
      <c r="A82" s="78"/>
      <c r="B82" s="79"/>
      <c r="C82" s="117"/>
      <c r="D82" s="76"/>
      <c r="E82" s="121"/>
      <c r="F82" s="125"/>
      <c r="G82" s="19" t="s">
        <v>49</v>
      </c>
      <c r="H82" s="36">
        <v>9.94</v>
      </c>
      <c r="I82" s="36">
        <v>9.94</v>
      </c>
      <c r="J82" s="36">
        <v>9.92</v>
      </c>
      <c r="K82" s="36">
        <v>0</v>
      </c>
      <c r="L82" s="36">
        <v>0</v>
      </c>
      <c r="M82" s="36">
        <v>9.94</v>
      </c>
      <c r="N82" s="61"/>
    </row>
    <row r="83" spans="1:14" s="3" customFormat="1" ht="15" customHeight="1" x14ac:dyDescent="0.25">
      <c r="A83" s="78"/>
      <c r="B83" s="79"/>
      <c r="C83" s="117"/>
      <c r="D83" s="76"/>
      <c r="E83" s="121"/>
      <c r="F83" s="125"/>
      <c r="G83" s="19" t="s">
        <v>50</v>
      </c>
      <c r="H83" s="36">
        <v>9.9</v>
      </c>
      <c r="I83" s="36">
        <v>9.9</v>
      </c>
      <c r="J83" s="36">
        <v>9.64</v>
      </c>
      <c r="K83" s="36">
        <v>0</v>
      </c>
      <c r="L83" s="36">
        <v>0</v>
      </c>
      <c r="M83" s="36">
        <v>9.09</v>
      </c>
      <c r="N83" s="61"/>
    </row>
    <row r="84" spans="1:14" s="3" customFormat="1" ht="17.100000000000001" customHeight="1" x14ac:dyDescent="0.25">
      <c r="A84" s="78"/>
      <c r="B84" s="79"/>
      <c r="C84" s="117"/>
      <c r="D84" s="76"/>
      <c r="E84" s="121"/>
      <c r="F84" s="125"/>
      <c r="G84" s="19" t="s">
        <v>51</v>
      </c>
      <c r="H84" s="36">
        <v>9.94</v>
      </c>
      <c r="I84" s="36">
        <v>9.89</v>
      </c>
      <c r="J84" s="36">
        <v>9.85</v>
      </c>
      <c r="K84" s="36">
        <v>0</v>
      </c>
      <c r="L84" s="36">
        <v>0</v>
      </c>
      <c r="M84" s="37">
        <v>9.73</v>
      </c>
      <c r="N84" s="61"/>
    </row>
    <row r="85" spans="1:14" s="3" customFormat="1" ht="17.100000000000001" customHeight="1" x14ac:dyDescent="0.25">
      <c r="A85" s="78"/>
      <c r="B85" s="79"/>
      <c r="C85" s="117"/>
      <c r="D85" s="76"/>
      <c r="E85" s="121"/>
      <c r="F85" s="125"/>
      <c r="G85" s="19" t="s">
        <v>52</v>
      </c>
      <c r="H85" s="36">
        <v>9.82</v>
      </c>
      <c r="I85" s="36">
        <v>9.82</v>
      </c>
      <c r="J85" s="36">
        <v>9.66</v>
      </c>
      <c r="K85" s="36">
        <v>0</v>
      </c>
      <c r="L85" s="36">
        <v>0</v>
      </c>
      <c r="M85" s="36">
        <v>9.33</v>
      </c>
      <c r="N85" s="61"/>
    </row>
    <row r="86" spans="1:14" s="3" customFormat="1" ht="17.100000000000001" customHeight="1" x14ac:dyDescent="0.25">
      <c r="A86" s="78"/>
      <c r="B86" s="79"/>
      <c r="C86" s="117"/>
      <c r="D86" s="76"/>
      <c r="E86" s="121"/>
      <c r="F86" s="125"/>
      <c r="G86" s="19" t="s">
        <v>53</v>
      </c>
      <c r="H86" s="36">
        <v>10</v>
      </c>
      <c r="I86" s="36">
        <v>10</v>
      </c>
      <c r="J86" s="36">
        <v>9.77</v>
      </c>
      <c r="K86" s="36">
        <v>0</v>
      </c>
      <c r="L86" s="36">
        <v>0</v>
      </c>
      <c r="M86" s="36">
        <v>9.59</v>
      </c>
      <c r="N86" s="61"/>
    </row>
    <row r="87" spans="1:14" s="3" customFormat="1" ht="17.100000000000001" customHeight="1" x14ac:dyDescent="0.25">
      <c r="A87" s="78"/>
      <c r="B87" s="79"/>
      <c r="C87" s="117"/>
      <c r="D87" s="76"/>
      <c r="E87" s="121"/>
      <c r="F87" s="125"/>
      <c r="G87" s="19" t="s">
        <v>54</v>
      </c>
      <c r="H87" s="36">
        <v>9.93</v>
      </c>
      <c r="I87" s="36">
        <v>9.93</v>
      </c>
      <c r="J87" s="36">
        <v>9.93</v>
      </c>
      <c r="K87" s="36">
        <v>0</v>
      </c>
      <c r="L87" s="36">
        <v>0</v>
      </c>
      <c r="M87" s="36">
        <v>9.99</v>
      </c>
      <c r="N87" s="61"/>
    </row>
    <row r="88" spans="1:14" s="3" customFormat="1" ht="17.100000000000001" customHeight="1" x14ac:dyDescent="0.25">
      <c r="A88" s="78"/>
      <c r="B88" s="79"/>
      <c r="C88" s="117"/>
      <c r="D88" s="76"/>
      <c r="E88" s="121"/>
      <c r="F88" s="125"/>
      <c r="G88" s="19" t="s">
        <v>55</v>
      </c>
      <c r="H88" s="36" t="s">
        <v>95</v>
      </c>
      <c r="I88" s="36" t="s">
        <v>88</v>
      </c>
      <c r="J88" s="36">
        <v>9.99</v>
      </c>
      <c r="K88" s="36">
        <v>0</v>
      </c>
      <c r="L88" s="36">
        <v>0</v>
      </c>
      <c r="M88" s="36">
        <v>9.9700000000000006</v>
      </c>
      <c r="N88" s="61"/>
    </row>
    <row r="89" spans="1:14" s="3" customFormat="1" ht="17.100000000000001" customHeight="1" x14ac:dyDescent="0.25">
      <c r="A89" s="78"/>
      <c r="B89" s="79"/>
      <c r="C89" s="117"/>
      <c r="D89" s="76"/>
      <c r="E89" s="121"/>
      <c r="F89" s="125"/>
      <c r="G89" s="19" t="s">
        <v>56</v>
      </c>
      <c r="H89" s="36" t="s">
        <v>96</v>
      </c>
      <c r="I89" s="36">
        <v>9.4600000000000009</v>
      </c>
      <c r="J89" s="36" t="s">
        <v>97</v>
      </c>
      <c r="K89" s="36">
        <v>0</v>
      </c>
      <c r="L89" s="36">
        <v>0</v>
      </c>
      <c r="M89" s="36">
        <v>10</v>
      </c>
      <c r="N89" s="61"/>
    </row>
    <row r="90" spans="1:14" s="3" customFormat="1" ht="17.100000000000001" customHeight="1" x14ac:dyDescent="0.25">
      <c r="A90" s="78"/>
      <c r="B90" s="79"/>
      <c r="C90" s="117"/>
      <c r="D90" s="76"/>
      <c r="E90" s="121"/>
      <c r="F90" s="125"/>
      <c r="G90" s="19" t="s">
        <v>57</v>
      </c>
      <c r="H90" s="36">
        <v>9.9</v>
      </c>
      <c r="I90" s="36">
        <v>9.9</v>
      </c>
      <c r="J90" s="36">
        <v>9.9</v>
      </c>
      <c r="K90" s="36">
        <v>0</v>
      </c>
      <c r="L90" s="36">
        <v>0</v>
      </c>
      <c r="M90" s="36" t="s">
        <v>98</v>
      </c>
      <c r="N90" s="61"/>
    </row>
    <row r="91" spans="1:14" s="3" customFormat="1" ht="17.100000000000001" customHeight="1" x14ac:dyDescent="0.25">
      <c r="A91" s="78"/>
      <c r="B91" s="79"/>
      <c r="C91" s="117"/>
      <c r="D91" s="76"/>
      <c r="E91" s="121"/>
      <c r="F91" s="125"/>
      <c r="G91" s="19" t="s">
        <v>58</v>
      </c>
      <c r="H91" s="36">
        <v>9.98</v>
      </c>
      <c r="I91" s="36">
        <v>9.98</v>
      </c>
      <c r="J91" s="36">
        <v>9.9600000000000009</v>
      </c>
      <c r="K91" s="36">
        <v>0</v>
      </c>
      <c r="L91" s="36">
        <v>0</v>
      </c>
      <c r="M91" s="36">
        <v>9.93</v>
      </c>
      <c r="N91" s="61"/>
    </row>
    <row r="92" spans="1:14" s="3" customFormat="1" ht="17.100000000000001" customHeight="1" x14ac:dyDescent="0.25">
      <c r="A92" s="78"/>
      <c r="B92" s="79"/>
      <c r="C92" s="117"/>
      <c r="D92" s="76"/>
      <c r="E92" s="121"/>
      <c r="F92" s="125"/>
      <c r="G92" s="19" t="s">
        <v>59</v>
      </c>
      <c r="H92" s="36">
        <v>9.94</v>
      </c>
      <c r="I92" s="36">
        <v>9.94</v>
      </c>
      <c r="J92" s="36">
        <v>9.91</v>
      </c>
      <c r="K92" s="36">
        <v>0</v>
      </c>
      <c r="L92" s="36">
        <v>0</v>
      </c>
      <c r="M92" s="37">
        <v>9.92</v>
      </c>
      <c r="N92" s="61"/>
    </row>
    <row r="93" spans="1:14" s="3" customFormat="1" ht="17.100000000000001" customHeight="1" x14ac:dyDescent="0.25">
      <c r="A93" s="78"/>
      <c r="B93" s="79"/>
      <c r="C93" s="117"/>
      <c r="D93" s="76"/>
      <c r="E93" s="121"/>
      <c r="F93" s="125"/>
      <c r="G93" s="19" t="s">
        <v>60</v>
      </c>
      <c r="H93" s="36">
        <v>9.98</v>
      </c>
      <c r="I93" s="36">
        <v>9.9700000000000006</v>
      </c>
      <c r="J93" s="36">
        <v>9.9700000000000006</v>
      </c>
      <c r="K93" s="36">
        <v>0</v>
      </c>
      <c r="L93" s="36">
        <v>0</v>
      </c>
      <c r="M93" s="36">
        <v>9.85</v>
      </c>
      <c r="N93" s="61"/>
    </row>
    <row r="94" spans="1:14" s="3" customFormat="1" ht="17.100000000000001" customHeight="1" x14ac:dyDescent="0.25">
      <c r="A94" s="78"/>
      <c r="B94" s="79"/>
      <c r="C94" s="117"/>
      <c r="D94" s="76"/>
      <c r="E94" s="121"/>
      <c r="F94" s="125"/>
      <c r="G94" s="19" t="s">
        <v>61</v>
      </c>
      <c r="H94" s="36">
        <v>9.99</v>
      </c>
      <c r="I94" s="36">
        <v>9.99</v>
      </c>
      <c r="J94" s="36">
        <v>9.98</v>
      </c>
      <c r="K94" s="36">
        <v>0</v>
      </c>
      <c r="L94" s="36">
        <v>0</v>
      </c>
      <c r="M94" s="36">
        <v>9.9700000000000006</v>
      </c>
      <c r="N94" s="61"/>
    </row>
    <row r="95" spans="1:14" s="3" customFormat="1" ht="17.100000000000001" customHeight="1" x14ac:dyDescent="0.25">
      <c r="A95" s="78"/>
      <c r="B95" s="79"/>
      <c r="C95" s="117"/>
      <c r="D95" s="76"/>
      <c r="E95" s="121"/>
      <c r="F95" s="125"/>
      <c r="G95" s="19" t="s">
        <v>62</v>
      </c>
      <c r="H95" s="36">
        <v>9</v>
      </c>
      <c r="I95" s="36">
        <v>9</v>
      </c>
      <c r="J95" s="36" t="s">
        <v>99</v>
      </c>
      <c r="K95" s="36">
        <v>0</v>
      </c>
      <c r="L95" s="36">
        <v>0</v>
      </c>
      <c r="M95" s="36">
        <v>9.9320000000000004</v>
      </c>
      <c r="N95" s="61"/>
    </row>
    <row r="96" spans="1:14" s="3" customFormat="1" ht="17.100000000000001" customHeight="1" x14ac:dyDescent="0.25">
      <c r="A96" s="78"/>
      <c r="B96" s="79"/>
      <c r="C96" s="117"/>
      <c r="D96" s="76"/>
      <c r="E96" s="121"/>
      <c r="F96" s="125"/>
      <c r="G96" s="19" t="s">
        <v>63</v>
      </c>
      <c r="H96" s="36">
        <v>9.8000000000000007</v>
      </c>
      <c r="I96" s="36">
        <v>9.8000000000000007</v>
      </c>
      <c r="J96" s="36">
        <v>9.94</v>
      </c>
      <c r="K96" s="36">
        <v>0</v>
      </c>
      <c r="L96" s="36">
        <v>0</v>
      </c>
      <c r="M96" s="36">
        <v>9.8000000000000007</v>
      </c>
      <c r="N96" s="61"/>
    </row>
    <row r="97" spans="1:14" s="3" customFormat="1" ht="17.100000000000001" customHeight="1" x14ac:dyDescent="0.25">
      <c r="A97" s="78"/>
      <c r="B97" s="79"/>
      <c r="C97" s="117"/>
      <c r="D97" s="76"/>
      <c r="E97" s="121"/>
      <c r="F97" s="125"/>
      <c r="G97" s="19" t="s">
        <v>64</v>
      </c>
      <c r="H97" s="36">
        <v>9.6999999999999993</v>
      </c>
      <c r="I97" s="36">
        <v>9.6999999999999993</v>
      </c>
      <c r="J97" s="36">
        <v>9.9</v>
      </c>
      <c r="K97" s="36">
        <v>0</v>
      </c>
      <c r="L97" s="36">
        <v>0</v>
      </c>
      <c r="M97" s="36">
        <v>9.9700000000000006</v>
      </c>
      <c r="N97" s="61"/>
    </row>
    <row r="98" spans="1:14" s="3" customFormat="1" ht="17.100000000000001" customHeight="1" x14ac:dyDescent="0.25">
      <c r="A98" s="78"/>
      <c r="B98" s="79"/>
      <c r="C98" s="117"/>
      <c r="D98" s="76"/>
      <c r="E98" s="121"/>
      <c r="F98" s="125"/>
      <c r="G98" s="19" t="s">
        <v>65</v>
      </c>
      <c r="H98" s="36">
        <v>9.82</v>
      </c>
      <c r="I98" s="36">
        <v>9.82</v>
      </c>
      <c r="J98" s="36">
        <v>9.76</v>
      </c>
      <c r="K98" s="36">
        <v>0</v>
      </c>
      <c r="L98" s="36">
        <v>0</v>
      </c>
      <c r="M98" s="36">
        <v>9.6199999999999992</v>
      </c>
      <c r="N98" s="61"/>
    </row>
    <row r="99" spans="1:14" s="3" customFormat="1" ht="17.100000000000001" customHeight="1" x14ac:dyDescent="0.25">
      <c r="A99" s="78"/>
      <c r="B99" s="79"/>
      <c r="C99" s="117"/>
      <c r="D99" s="76"/>
      <c r="E99" s="121"/>
      <c r="F99" s="125"/>
      <c r="G99" s="19" t="s">
        <v>66</v>
      </c>
      <c r="H99" s="36">
        <v>9.9499999999999993</v>
      </c>
      <c r="I99" s="36">
        <v>9.9499999999999993</v>
      </c>
      <c r="J99" s="36">
        <v>9.86</v>
      </c>
      <c r="K99" s="36">
        <v>0</v>
      </c>
      <c r="L99" s="36">
        <v>0</v>
      </c>
      <c r="M99" s="36">
        <v>9.91</v>
      </c>
      <c r="N99" s="61"/>
    </row>
    <row r="100" spans="1:14" s="3" customFormat="1" ht="17.100000000000001" customHeight="1" x14ac:dyDescent="0.25">
      <c r="A100" s="78"/>
      <c r="B100" s="79"/>
      <c r="C100" s="117"/>
      <c r="D100" s="76"/>
      <c r="E100" s="121"/>
      <c r="F100" s="125"/>
      <c r="G100" s="19" t="s">
        <v>67</v>
      </c>
      <c r="H100" s="36">
        <v>9.73</v>
      </c>
      <c r="I100" s="36">
        <v>9.86</v>
      </c>
      <c r="J100" s="36">
        <v>0</v>
      </c>
      <c r="K100" s="36">
        <v>0</v>
      </c>
      <c r="L100" s="36">
        <v>0</v>
      </c>
      <c r="M100" s="36">
        <v>0</v>
      </c>
      <c r="N100" s="61"/>
    </row>
    <row r="101" spans="1:14" s="3" customFormat="1" ht="9" customHeight="1" thickBot="1" x14ac:dyDescent="0.3">
      <c r="A101" s="70"/>
      <c r="B101" s="71"/>
      <c r="C101" s="71"/>
      <c r="D101" s="71"/>
      <c r="E101" s="71"/>
      <c r="F101" s="71"/>
      <c r="G101" s="71"/>
      <c r="H101" s="71"/>
      <c r="I101" s="71"/>
      <c r="J101" s="71"/>
      <c r="K101" s="71"/>
      <c r="L101" s="71"/>
      <c r="M101" s="72"/>
      <c r="N101" s="35"/>
    </row>
    <row r="102" spans="1:14" s="3" customFormat="1" ht="13.35" customHeight="1" thickTop="1" x14ac:dyDescent="0.25">
      <c r="A102" s="55">
        <v>4</v>
      </c>
      <c r="B102" s="53" t="s">
        <v>100</v>
      </c>
      <c r="C102" s="51" t="s">
        <v>101</v>
      </c>
      <c r="D102" s="49" t="s">
        <v>102</v>
      </c>
      <c r="E102" s="62" t="s">
        <v>103</v>
      </c>
      <c r="F102" s="63"/>
      <c r="G102" s="64"/>
      <c r="H102" s="39">
        <v>15</v>
      </c>
      <c r="I102" s="39">
        <v>16</v>
      </c>
      <c r="J102" s="7">
        <v>16</v>
      </c>
      <c r="K102" s="7">
        <v>39</v>
      </c>
      <c r="L102" s="7">
        <v>18</v>
      </c>
      <c r="M102" s="31">
        <v>4</v>
      </c>
      <c r="N102" s="65">
        <f>IFERROR(SUM(H103:M103)/SUM(H102:M102),0)</f>
        <v>1</v>
      </c>
    </row>
    <row r="103" spans="1:14" s="3" customFormat="1" ht="36" customHeight="1" x14ac:dyDescent="0.25">
      <c r="A103" s="56"/>
      <c r="B103" s="54"/>
      <c r="C103" s="52"/>
      <c r="D103" s="50"/>
      <c r="E103" s="6">
        <v>2</v>
      </c>
      <c r="F103" s="24">
        <v>1</v>
      </c>
      <c r="G103" s="18">
        <v>2</v>
      </c>
      <c r="H103" s="23">
        <v>15</v>
      </c>
      <c r="I103" s="23">
        <v>16</v>
      </c>
      <c r="J103" s="23">
        <v>16</v>
      </c>
      <c r="K103" s="23">
        <v>39</v>
      </c>
      <c r="L103" s="23">
        <v>18</v>
      </c>
      <c r="M103" s="23">
        <v>4</v>
      </c>
      <c r="N103" s="66"/>
    </row>
    <row r="104" spans="1:14" s="3" customFormat="1" ht="9" customHeight="1" thickBot="1" x14ac:dyDescent="0.3">
      <c r="A104" s="70"/>
      <c r="B104" s="71"/>
      <c r="C104" s="71"/>
      <c r="D104" s="71"/>
      <c r="E104" s="71"/>
      <c r="F104" s="71"/>
      <c r="G104" s="71"/>
      <c r="H104" s="25"/>
      <c r="I104" s="25"/>
      <c r="J104" s="20"/>
      <c r="K104" s="20"/>
      <c r="L104" s="20"/>
      <c r="M104" s="20"/>
      <c r="N104" s="35"/>
    </row>
    <row r="105" spans="1:14" s="3" customFormat="1" ht="15" customHeight="1" thickTop="1" x14ac:dyDescent="0.25">
      <c r="A105" s="55">
        <v>5</v>
      </c>
      <c r="B105" s="53" t="s">
        <v>104</v>
      </c>
      <c r="C105" s="116" t="s">
        <v>105</v>
      </c>
      <c r="D105" s="49" t="s">
        <v>106</v>
      </c>
      <c r="E105" s="62" t="s">
        <v>107</v>
      </c>
      <c r="F105" s="63"/>
      <c r="G105" s="64"/>
      <c r="H105" s="40">
        <f t="shared" ref="H105:M105" si="2">SUM(H106:H147)</f>
        <v>90</v>
      </c>
      <c r="I105" s="40">
        <f>SUM(I106:I147)</f>
        <v>100</v>
      </c>
      <c r="J105" s="40">
        <f t="shared" si="2"/>
        <v>79</v>
      </c>
      <c r="K105" s="40">
        <f t="shared" si="2"/>
        <v>117</v>
      </c>
      <c r="L105" s="40">
        <f t="shared" si="2"/>
        <v>86</v>
      </c>
      <c r="M105" s="40">
        <f t="shared" si="2"/>
        <v>79</v>
      </c>
      <c r="N105" s="47">
        <f>IFERROR((SUM(H148:M148)/SUM(H105:M105)),0)</f>
        <v>1</v>
      </c>
    </row>
    <row r="106" spans="1:14" s="3" customFormat="1" ht="15" customHeight="1" x14ac:dyDescent="0.25">
      <c r="A106" s="110"/>
      <c r="B106" s="79"/>
      <c r="C106" s="117"/>
      <c r="D106" s="127"/>
      <c r="E106" s="120" t="s">
        <v>108</v>
      </c>
      <c r="F106" s="129">
        <v>1</v>
      </c>
      <c r="G106" s="19" t="s">
        <v>109</v>
      </c>
      <c r="H106" s="41">
        <v>2</v>
      </c>
      <c r="I106" s="41">
        <v>1</v>
      </c>
      <c r="J106" s="41">
        <v>1</v>
      </c>
      <c r="K106" s="45">
        <v>2</v>
      </c>
      <c r="L106" s="45">
        <v>1</v>
      </c>
      <c r="M106" s="45">
        <v>0</v>
      </c>
      <c r="N106" s="48"/>
    </row>
    <row r="107" spans="1:14" s="3" customFormat="1" ht="15" customHeight="1" x14ac:dyDescent="0.25">
      <c r="A107" s="110"/>
      <c r="B107" s="79"/>
      <c r="C107" s="117"/>
      <c r="D107" s="127"/>
      <c r="E107" s="121"/>
      <c r="F107" s="130"/>
      <c r="G107" s="19" t="s">
        <v>27</v>
      </c>
      <c r="H107" s="41">
        <v>1</v>
      </c>
      <c r="I107" s="41">
        <v>4</v>
      </c>
      <c r="J107" s="41">
        <v>0</v>
      </c>
      <c r="K107" s="45">
        <v>2</v>
      </c>
      <c r="L107" s="45">
        <v>6</v>
      </c>
      <c r="M107" s="45">
        <v>2</v>
      </c>
      <c r="N107" s="48"/>
    </row>
    <row r="108" spans="1:14" s="3" customFormat="1" ht="15" customHeight="1" x14ac:dyDescent="0.25">
      <c r="A108" s="110"/>
      <c r="B108" s="79"/>
      <c r="C108" s="117"/>
      <c r="D108" s="127"/>
      <c r="E108" s="121"/>
      <c r="F108" s="130"/>
      <c r="G108" s="19" t="s">
        <v>28</v>
      </c>
      <c r="H108" s="41">
        <v>2</v>
      </c>
      <c r="I108" s="41">
        <v>1</v>
      </c>
      <c r="J108" s="41">
        <v>1</v>
      </c>
      <c r="K108" s="45">
        <v>3</v>
      </c>
      <c r="L108" s="45">
        <v>1</v>
      </c>
      <c r="M108" s="45">
        <v>3</v>
      </c>
      <c r="N108" s="48"/>
    </row>
    <row r="109" spans="1:14" s="3" customFormat="1" ht="15" customHeight="1" x14ac:dyDescent="0.25">
      <c r="A109" s="110"/>
      <c r="B109" s="79"/>
      <c r="C109" s="117"/>
      <c r="D109" s="127"/>
      <c r="E109" s="121"/>
      <c r="F109" s="130"/>
      <c r="G109" s="19" t="s">
        <v>29</v>
      </c>
      <c r="H109" s="41">
        <v>11</v>
      </c>
      <c r="I109" s="41">
        <v>5</v>
      </c>
      <c r="J109" s="41">
        <v>8</v>
      </c>
      <c r="K109" s="45">
        <v>11</v>
      </c>
      <c r="L109" s="45">
        <v>6</v>
      </c>
      <c r="M109" s="45">
        <v>6</v>
      </c>
      <c r="N109" s="48"/>
    </row>
    <row r="110" spans="1:14" s="3" customFormat="1" ht="15" customHeight="1" x14ac:dyDescent="0.25">
      <c r="A110" s="110"/>
      <c r="B110" s="79"/>
      <c r="C110" s="117"/>
      <c r="D110" s="127"/>
      <c r="E110" s="121"/>
      <c r="F110" s="130"/>
      <c r="G110" s="19" t="s">
        <v>30</v>
      </c>
      <c r="H110" s="41">
        <v>0</v>
      </c>
      <c r="I110" s="41">
        <v>0</v>
      </c>
      <c r="J110" s="41">
        <v>2</v>
      </c>
      <c r="K110" s="45">
        <v>2</v>
      </c>
      <c r="L110" s="45">
        <v>3</v>
      </c>
      <c r="M110" s="45">
        <v>2</v>
      </c>
      <c r="N110" s="48"/>
    </row>
    <row r="111" spans="1:14" s="3" customFormat="1" ht="15" customHeight="1" x14ac:dyDescent="0.25">
      <c r="A111" s="110"/>
      <c r="B111" s="79"/>
      <c r="C111" s="117"/>
      <c r="D111" s="127"/>
      <c r="E111" s="121"/>
      <c r="F111" s="130"/>
      <c r="G111" s="19" t="s">
        <v>31</v>
      </c>
      <c r="H111" s="41">
        <v>6</v>
      </c>
      <c r="I111" s="41">
        <v>4</v>
      </c>
      <c r="J111" s="41">
        <v>1</v>
      </c>
      <c r="K111" s="45">
        <v>1</v>
      </c>
      <c r="L111" s="45">
        <v>1</v>
      </c>
      <c r="M111" s="45">
        <v>1</v>
      </c>
      <c r="N111" s="48"/>
    </row>
    <row r="112" spans="1:14" s="3" customFormat="1" ht="15" customHeight="1" x14ac:dyDescent="0.25">
      <c r="A112" s="110"/>
      <c r="B112" s="79"/>
      <c r="C112" s="117"/>
      <c r="D112" s="127"/>
      <c r="E112" s="121"/>
      <c r="F112" s="130"/>
      <c r="G112" s="19" t="s">
        <v>32</v>
      </c>
      <c r="H112" s="41">
        <v>0</v>
      </c>
      <c r="I112" s="41">
        <v>4</v>
      </c>
      <c r="J112" s="41">
        <v>0</v>
      </c>
      <c r="K112" s="45">
        <v>3</v>
      </c>
      <c r="L112" s="45">
        <v>0</v>
      </c>
      <c r="M112" s="45">
        <v>1</v>
      </c>
      <c r="N112" s="48"/>
    </row>
    <row r="113" spans="1:17" s="3" customFormat="1" ht="15" customHeight="1" x14ac:dyDescent="0.25">
      <c r="A113" s="110"/>
      <c r="B113" s="79"/>
      <c r="C113" s="117"/>
      <c r="D113" s="127"/>
      <c r="E113" s="121"/>
      <c r="F113" s="130"/>
      <c r="G113" s="19" t="s">
        <v>33</v>
      </c>
      <c r="H113" s="41">
        <v>2</v>
      </c>
      <c r="I113" s="41">
        <v>1</v>
      </c>
      <c r="J113" s="41">
        <v>1</v>
      </c>
      <c r="K113" s="45">
        <v>3</v>
      </c>
      <c r="L113" s="45">
        <v>1</v>
      </c>
      <c r="M113" s="45">
        <v>1</v>
      </c>
      <c r="N113" s="48"/>
    </row>
    <row r="114" spans="1:17" s="3" customFormat="1" ht="15" customHeight="1" x14ac:dyDescent="0.25">
      <c r="A114" s="110"/>
      <c r="B114" s="79"/>
      <c r="C114" s="117"/>
      <c r="D114" s="127"/>
      <c r="E114" s="121"/>
      <c r="F114" s="130"/>
      <c r="G114" s="19" t="s">
        <v>34</v>
      </c>
      <c r="H114" s="41">
        <v>2</v>
      </c>
      <c r="I114" s="41">
        <v>2</v>
      </c>
      <c r="J114" s="41">
        <v>1</v>
      </c>
      <c r="K114" s="45">
        <v>2</v>
      </c>
      <c r="L114" s="45">
        <v>0</v>
      </c>
      <c r="M114" s="45">
        <v>0</v>
      </c>
      <c r="N114" s="48"/>
    </row>
    <row r="115" spans="1:17" s="3" customFormat="1" ht="15" customHeight="1" x14ac:dyDescent="0.25">
      <c r="A115" s="110"/>
      <c r="B115" s="79"/>
      <c r="C115" s="117"/>
      <c r="D115" s="127"/>
      <c r="E115" s="121"/>
      <c r="F115" s="130"/>
      <c r="G115" s="19" t="s">
        <v>35</v>
      </c>
      <c r="H115" s="41">
        <v>6</v>
      </c>
      <c r="I115" s="41">
        <v>5</v>
      </c>
      <c r="J115" s="41">
        <v>5</v>
      </c>
      <c r="K115" s="45">
        <v>7</v>
      </c>
      <c r="L115" s="45">
        <v>4</v>
      </c>
      <c r="M115" s="45">
        <v>9</v>
      </c>
      <c r="N115" s="48"/>
    </row>
    <row r="116" spans="1:17" s="3" customFormat="1" ht="15" customHeight="1" x14ac:dyDescent="0.25">
      <c r="A116" s="110"/>
      <c r="B116" s="79"/>
      <c r="C116" s="117"/>
      <c r="D116" s="127"/>
      <c r="E116" s="121"/>
      <c r="F116" s="130"/>
      <c r="G116" s="19" t="s">
        <v>36</v>
      </c>
      <c r="H116" s="41">
        <v>0</v>
      </c>
      <c r="I116" s="41">
        <v>0</v>
      </c>
      <c r="J116" s="41">
        <v>0</v>
      </c>
      <c r="K116" s="45">
        <v>2</v>
      </c>
      <c r="L116" s="45">
        <v>2</v>
      </c>
      <c r="M116" s="45">
        <v>1</v>
      </c>
      <c r="N116" s="48"/>
    </row>
    <row r="117" spans="1:17" s="3" customFormat="1" ht="15" customHeight="1" x14ac:dyDescent="0.25">
      <c r="A117" s="110"/>
      <c r="B117" s="79"/>
      <c r="C117" s="117"/>
      <c r="D117" s="127"/>
      <c r="E117" s="121"/>
      <c r="F117" s="130"/>
      <c r="G117" s="19" t="s">
        <v>37</v>
      </c>
      <c r="H117" s="41">
        <v>0</v>
      </c>
      <c r="I117" s="41">
        <v>0</v>
      </c>
      <c r="J117" s="41">
        <v>2</v>
      </c>
      <c r="K117" s="45">
        <v>0</v>
      </c>
      <c r="L117" s="45">
        <v>3</v>
      </c>
      <c r="M117" s="45">
        <v>1</v>
      </c>
      <c r="N117" s="48"/>
    </row>
    <row r="118" spans="1:17" s="3" customFormat="1" ht="15" customHeight="1" x14ac:dyDescent="0.25">
      <c r="A118" s="110"/>
      <c r="B118" s="79"/>
      <c r="C118" s="117"/>
      <c r="D118" s="127"/>
      <c r="E118" s="121"/>
      <c r="F118" s="130"/>
      <c r="G118" s="19" t="s">
        <v>38</v>
      </c>
      <c r="H118" s="41">
        <v>2</v>
      </c>
      <c r="I118" s="41">
        <v>2</v>
      </c>
      <c r="J118" s="41">
        <v>2</v>
      </c>
      <c r="K118" s="45">
        <v>2</v>
      </c>
      <c r="L118" s="45">
        <v>2</v>
      </c>
      <c r="M118" s="45">
        <v>3</v>
      </c>
      <c r="N118" s="48"/>
    </row>
    <row r="119" spans="1:17" s="3" customFormat="1" ht="15" customHeight="1" x14ac:dyDescent="0.25">
      <c r="A119" s="110"/>
      <c r="B119" s="79"/>
      <c r="C119" s="117"/>
      <c r="D119" s="127"/>
      <c r="E119" s="121"/>
      <c r="F119" s="130"/>
      <c r="G119" s="19" t="s">
        <v>39</v>
      </c>
      <c r="H119" s="41">
        <v>0</v>
      </c>
      <c r="I119" s="41">
        <v>1</v>
      </c>
      <c r="J119" s="41">
        <v>1</v>
      </c>
      <c r="K119" s="45">
        <v>1</v>
      </c>
      <c r="L119" s="45">
        <v>0</v>
      </c>
      <c r="M119" s="45">
        <v>1</v>
      </c>
      <c r="N119" s="48"/>
    </row>
    <row r="120" spans="1:17" s="3" customFormat="1" ht="15" customHeight="1" x14ac:dyDescent="0.25">
      <c r="A120" s="110"/>
      <c r="B120" s="79"/>
      <c r="C120" s="117"/>
      <c r="D120" s="127"/>
      <c r="E120" s="121"/>
      <c r="F120" s="130"/>
      <c r="G120" s="19" t="s">
        <v>40</v>
      </c>
      <c r="H120" s="41">
        <v>2</v>
      </c>
      <c r="I120" s="41">
        <v>2</v>
      </c>
      <c r="J120" s="41">
        <v>1</v>
      </c>
      <c r="K120" s="45">
        <v>2</v>
      </c>
      <c r="L120" s="45">
        <v>1</v>
      </c>
      <c r="M120" s="45">
        <v>2</v>
      </c>
      <c r="N120" s="48"/>
    </row>
    <row r="121" spans="1:17" s="3" customFormat="1" ht="15" customHeight="1" x14ac:dyDescent="0.25">
      <c r="A121" s="110"/>
      <c r="B121" s="79"/>
      <c r="C121" s="117"/>
      <c r="D121" s="127"/>
      <c r="E121" s="121"/>
      <c r="F121" s="130"/>
      <c r="G121" s="19" t="s">
        <v>41</v>
      </c>
      <c r="H121" s="41">
        <v>5</v>
      </c>
      <c r="I121" s="41">
        <v>9</v>
      </c>
      <c r="J121" s="41">
        <v>3</v>
      </c>
      <c r="K121" s="45">
        <v>7</v>
      </c>
      <c r="L121" s="45">
        <v>4</v>
      </c>
      <c r="M121" s="45">
        <v>5</v>
      </c>
      <c r="N121" s="48"/>
    </row>
    <row r="122" spans="1:17" s="3" customFormat="1" ht="15" customHeight="1" x14ac:dyDescent="0.25">
      <c r="A122" s="110"/>
      <c r="B122" s="79"/>
      <c r="C122" s="117"/>
      <c r="D122" s="127"/>
      <c r="E122" s="121"/>
      <c r="F122" s="130"/>
      <c r="G122" s="19" t="s">
        <v>42</v>
      </c>
      <c r="H122" s="41">
        <v>7</v>
      </c>
      <c r="I122" s="41">
        <v>6</v>
      </c>
      <c r="J122" s="41">
        <v>6</v>
      </c>
      <c r="K122" s="45">
        <v>7</v>
      </c>
      <c r="L122" s="45">
        <v>9</v>
      </c>
      <c r="M122" s="45">
        <v>6</v>
      </c>
      <c r="N122" s="48"/>
    </row>
    <row r="123" spans="1:17" s="3" customFormat="1" ht="15" customHeight="1" x14ac:dyDescent="0.25">
      <c r="A123" s="110"/>
      <c r="B123" s="79"/>
      <c r="C123" s="117"/>
      <c r="D123" s="127"/>
      <c r="E123" s="121"/>
      <c r="F123" s="130"/>
      <c r="G123" s="19" t="s">
        <v>43</v>
      </c>
      <c r="H123" s="41">
        <v>3</v>
      </c>
      <c r="I123" s="41">
        <v>1</v>
      </c>
      <c r="J123" s="41">
        <v>3</v>
      </c>
      <c r="K123" s="45">
        <v>1</v>
      </c>
      <c r="L123" s="45">
        <v>1</v>
      </c>
      <c r="M123" s="45">
        <v>1</v>
      </c>
      <c r="N123" s="48"/>
    </row>
    <row r="124" spans="1:17" s="3" customFormat="1" ht="15" customHeight="1" x14ac:dyDescent="0.25">
      <c r="A124" s="110"/>
      <c r="B124" s="79"/>
      <c r="C124" s="117"/>
      <c r="D124" s="127"/>
      <c r="E124" s="121"/>
      <c r="F124" s="130"/>
      <c r="G124" s="19" t="s">
        <v>44</v>
      </c>
      <c r="H124" s="41">
        <v>2</v>
      </c>
      <c r="I124" s="41">
        <v>3</v>
      </c>
      <c r="J124" s="41">
        <v>1</v>
      </c>
      <c r="K124" s="45">
        <v>4</v>
      </c>
      <c r="L124" s="45">
        <v>1</v>
      </c>
      <c r="M124" s="45">
        <v>2</v>
      </c>
      <c r="N124" s="48"/>
    </row>
    <row r="125" spans="1:17" s="3" customFormat="1" ht="15" customHeight="1" x14ac:dyDescent="0.25">
      <c r="A125" s="110"/>
      <c r="B125" s="79"/>
      <c r="C125" s="117"/>
      <c r="D125" s="127"/>
      <c r="E125" s="121"/>
      <c r="F125" s="130"/>
      <c r="G125" s="19" t="s">
        <v>45</v>
      </c>
      <c r="H125" s="41">
        <v>6</v>
      </c>
      <c r="I125" s="41">
        <v>5</v>
      </c>
      <c r="J125" s="41">
        <v>5</v>
      </c>
      <c r="K125" s="45">
        <v>3</v>
      </c>
      <c r="L125" s="45">
        <v>2</v>
      </c>
      <c r="M125" s="45">
        <v>1</v>
      </c>
      <c r="N125" s="48"/>
    </row>
    <row r="126" spans="1:17" s="3" customFormat="1" ht="15" customHeight="1" x14ac:dyDescent="0.25">
      <c r="A126" s="110"/>
      <c r="B126" s="79"/>
      <c r="C126" s="117"/>
      <c r="D126" s="127"/>
      <c r="E126" s="121"/>
      <c r="F126" s="130"/>
      <c r="G126" s="19" t="s">
        <v>46</v>
      </c>
      <c r="H126" s="41">
        <v>0</v>
      </c>
      <c r="I126" s="41">
        <v>0</v>
      </c>
      <c r="J126" s="41">
        <v>0</v>
      </c>
      <c r="K126" s="45">
        <v>1</v>
      </c>
      <c r="L126" s="45">
        <v>1</v>
      </c>
      <c r="M126" s="45">
        <v>0</v>
      </c>
      <c r="N126" s="48"/>
    </row>
    <row r="127" spans="1:17" s="3" customFormat="1" ht="15" customHeight="1" x14ac:dyDescent="0.25">
      <c r="A127" s="110"/>
      <c r="B127" s="79"/>
      <c r="C127" s="117"/>
      <c r="D127" s="127"/>
      <c r="E127" s="121"/>
      <c r="F127" s="130"/>
      <c r="G127" s="19" t="s">
        <v>47</v>
      </c>
      <c r="H127" s="41">
        <v>0</v>
      </c>
      <c r="I127" s="41">
        <v>2</v>
      </c>
      <c r="J127" s="41">
        <v>1</v>
      </c>
      <c r="K127" s="45">
        <v>1</v>
      </c>
      <c r="L127" s="45">
        <v>1</v>
      </c>
      <c r="M127" s="45">
        <v>1</v>
      </c>
      <c r="N127" s="48"/>
    </row>
    <row r="128" spans="1:17" s="3" customFormat="1" ht="15" customHeight="1" x14ac:dyDescent="0.25">
      <c r="A128" s="110"/>
      <c r="B128" s="79"/>
      <c r="C128" s="117"/>
      <c r="D128" s="127"/>
      <c r="E128" s="121"/>
      <c r="F128" s="130"/>
      <c r="G128" s="19" t="s">
        <v>48</v>
      </c>
      <c r="H128" s="41">
        <v>1</v>
      </c>
      <c r="I128" s="41">
        <v>1</v>
      </c>
      <c r="J128" s="41">
        <v>1</v>
      </c>
      <c r="K128" s="45">
        <v>1</v>
      </c>
      <c r="L128" s="45">
        <v>1</v>
      </c>
      <c r="M128" s="45">
        <v>1</v>
      </c>
      <c r="N128" s="48"/>
      <c r="Q128" s="3" t="s">
        <v>110</v>
      </c>
    </row>
    <row r="129" spans="1:14" s="3" customFormat="1" ht="15" customHeight="1" x14ac:dyDescent="0.25">
      <c r="A129" s="110"/>
      <c r="B129" s="79"/>
      <c r="C129" s="117"/>
      <c r="D129" s="127"/>
      <c r="E129" s="121"/>
      <c r="F129" s="130"/>
      <c r="G129" s="19" t="s">
        <v>49</v>
      </c>
      <c r="H129" s="41">
        <v>0</v>
      </c>
      <c r="I129" s="41">
        <v>0</v>
      </c>
      <c r="J129" s="41">
        <v>0</v>
      </c>
      <c r="K129" s="45">
        <v>9</v>
      </c>
      <c r="L129" s="45">
        <v>2</v>
      </c>
      <c r="M129" s="45">
        <v>3</v>
      </c>
      <c r="N129" s="48"/>
    </row>
    <row r="130" spans="1:14" s="3" customFormat="1" ht="15" customHeight="1" x14ac:dyDescent="0.25">
      <c r="A130" s="110"/>
      <c r="B130" s="79"/>
      <c r="C130" s="117"/>
      <c r="D130" s="127"/>
      <c r="E130" s="121"/>
      <c r="F130" s="130"/>
      <c r="G130" s="19" t="s">
        <v>50</v>
      </c>
      <c r="H130" s="41">
        <v>1</v>
      </c>
      <c r="I130" s="41">
        <v>1</v>
      </c>
      <c r="J130" s="41">
        <v>0</v>
      </c>
      <c r="K130" s="45">
        <v>1</v>
      </c>
      <c r="L130" s="45">
        <v>1</v>
      </c>
      <c r="M130" s="45">
        <v>1</v>
      </c>
      <c r="N130" s="48"/>
    </row>
    <row r="131" spans="1:14" s="3" customFormat="1" ht="15" customHeight="1" x14ac:dyDescent="0.25">
      <c r="A131" s="110"/>
      <c r="B131" s="79"/>
      <c r="C131" s="117"/>
      <c r="D131" s="127"/>
      <c r="E131" s="121"/>
      <c r="F131" s="130"/>
      <c r="G131" s="19" t="s">
        <v>51</v>
      </c>
      <c r="H131" s="41">
        <v>1</v>
      </c>
      <c r="I131" s="41">
        <v>5</v>
      </c>
      <c r="J131" s="41">
        <v>3</v>
      </c>
      <c r="K131" s="45">
        <v>1</v>
      </c>
      <c r="L131" s="45">
        <v>1</v>
      </c>
      <c r="M131" s="45">
        <v>0</v>
      </c>
      <c r="N131" s="48"/>
    </row>
    <row r="132" spans="1:14" s="3" customFormat="1" ht="15" customHeight="1" x14ac:dyDescent="0.25">
      <c r="A132" s="110"/>
      <c r="B132" s="79"/>
      <c r="C132" s="117"/>
      <c r="D132" s="127"/>
      <c r="E132" s="121"/>
      <c r="F132" s="130"/>
      <c r="G132" s="19" t="s">
        <v>52</v>
      </c>
      <c r="H132" s="41">
        <v>0</v>
      </c>
      <c r="I132" s="41">
        <v>3</v>
      </c>
      <c r="J132" s="41">
        <v>1</v>
      </c>
      <c r="K132" s="45">
        <v>1</v>
      </c>
      <c r="L132" s="45">
        <v>1</v>
      </c>
      <c r="M132" s="45">
        <v>1</v>
      </c>
      <c r="N132" s="48"/>
    </row>
    <row r="133" spans="1:14" s="3" customFormat="1" ht="15" customHeight="1" x14ac:dyDescent="0.25">
      <c r="A133" s="110"/>
      <c r="B133" s="79"/>
      <c r="C133" s="117"/>
      <c r="D133" s="127"/>
      <c r="E133" s="121"/>
      <c r="F133" s="130"/>
      <c r="G133" s="19" t="s">
        <v>53</v>
      </c>
      <c r="H133" s="41">
        <v>3</v>
      </c>
      <c r="I133" s="41">
        <v>2</v>
      </c>
      <c r="J133" s="41">
        <v>2</v>
      </c>
      <c r="K133" s="45">
        <v>4</v>
      </c>
      <c r="L133" s="45">
        <v>2</v>
      </c>
      <c r="M133" s="45">
        <v>3</v>
      </c>
      <c r="N133" s="48"/>
    </row>
    <row r="134" spans="1:14" s="3" customFormat="1" ht="15" customHeight="1" x14ac:dyDescent="0.25">
      <c r="A134" s="110"/>
      <c r="B134" s="79"/>
      <c r="C134" s="117"/>
      <c r="D134" s="127"/>
      <c r="E134" s="121"/>
      <c r="F134" s="130"/>
      <c r="G134" s="19" t="s">
        <v>54</v>
      </c>
      <c r="H134" s="41">
        <v>0</v>
      </c>
      <c r="I134" s="41">
        <v>0</v>
      </c>
      <c r="J134" s="41">
        <v>4</v>
      </c>
      <c r="K134" s="45">
        <v>3</v>
      </c>
      <c r="L134" s="45">
        <v>5</v>
      </c>
      <c r="M134" s="45">
        <v>2</v>
      </c>
      <c r="N134" s="48"/>
    </row>
    <row r="135" spans="1:14" s="3" customFormat="1" ht="15" customHeight="1" x14ac:dyDescent="0.25">
      <c r="A135" s="110"/>
      <c r="B135" s="79"/>
      <c r="C135" s="117"/>
      <c r="D135" s="127"/>
      <c r="E135" s="121"/>
      <c r="F135" s="130"/>
      <c r="G135" s="19" t="s">
        <v>55</v>
      </c>
      <c r="H135" s="41">
        <v>2</v>
      </c>
      <c r="I135" s="41">
        <v>3</v>
      </c>
      <c r="J135" s="41">
        <v>0</v>
      </c>
      <c r="K135" s="45">
        <v>2</v>
      </c>
      <c r="L135" s="45">
        <v>0</v>
      </c>
      <c r="M135" s="45">
        <v>1</v>
      </c>
      <c r="N135" s="48"/>
    </row>
    <row r="136" spans="1:14" s="3" customFormat="1" ht="15" customHeight="1" x14ac:dyDescent="0.25">
      <c r="A136" s="110"/>
      <c r="B136" s="79"/>
      <c r="C136" s="117"/>
      <c r="D136" s="127"/>
      <c r="E136" s="121"/>
      <c r="F136" s="130"/>
      <c r="G136" s="19" t="s">
        <v>56</v>
      </c>
      <c r="H136" s="41">
        <v>2</v>
      </c>
      <c r="I136" s="41">
        <v>2</v>
      </c>
      <c r="J136" s="41">
        <v>2</v>
      </c>
      <c r="K136" s="45">
        <v>2</v>
      </c>
      <c r="L136" s="45">
        <v>2</v>
      </c>
      <c r="M136" s="45">
        <v>2</v>
      </c>
      <c r="N136" s="48"/>
    </row>
    <row r="137" spans="1:14" s="3" customFormat="1" ht="15" customHeight="1" x14ac:dyDescent="0.25">
      <c r="A137" s="110"/>
      <c r="B137" s="79"/>
      <c r="C137" s="117"/>
      <c r="D137" s="127"/>
      <c r="E137" s="121"/>
      <c r="F137" s="130"/>
      <c r="G137" s="19" t="s">
        <v>57</v>
      </c>
      <c r="H137" s="41">
        <v>1</v>
      </c>
      <c r="I137" s="41">
        <v>1</v>
      </c>
      <c r="J137" s="41">
        <v>1</v>
      </c>
      <c r="K137" s="45">
        <v>4</v>
      </c>
      <c r="L137" s="45">
        <v>2</v>
      </c>
      <c r="M137" s="45">
        <v>0</v>
      </c>
      <c r="N137" s="48"/>
    </row>
    <row r="138" spans="1:14" s="3" customFormat="1" ht="15" customHeight="1" x14ac:dyDescent="0.25">
      <c r="A138" s="110"/>
      <c r="B138" s="79"/>
      <c r="C138" s="117"/>
      <c r="D138" s="127"/>
      <c r="E138" s="121"/>
      <c r="F138" s="130"/>
      <c r="G138" s="19" t="s">
        <v>58</v>
      </c>
      <c r="H138" s="41">
        <v>3</v>
      </c>
      <c r="I138" s="41">
        <v>4</v>
      </c>
      <c r="J138" s="41">
        <v>2</v>
      </c>
      <c r="K138" s="45">
        <v>1</v>
      </c>
      <c r="L138" s="45">
        <v>1</v>
      </c>
      <c r="M138" s="45">
        <v>0</v>
      </c>
      <c r="N138" s="48"/>
    </row>
    <row r="139" spans="1:14" s="3" customFormat="1" ht="15" customHeight="1" x14ac:dyDescent="0.25">
      <c r="A139" s="110"/>
      <c r="B139" s="79"/>
      <c r="C139" s="117"/>
      <c r="D139" s="127"/>
      <c r="E139" s="121"/>
      <c r="F139" s="130"/>
      <c r="G139" s="19" t="s">
        <v>59</v>
      </c>
      <c r="H139" s="41">
        <v>1</v>
      </c>
      <c r="I139" s="41">
        <v>1</v>
      </c>
      <c r="J139" s="41">
        <v>1</v>
      </c>
      <c r="K139" s="45">
        <v>1</v>
      </c>
      <c r="L139" s="45">
        <v>1</v>
      </c>
      <c r="M139" s="45">
        <v>1</v>
      </c>
      <c r="N139" s="48"/>
    </row>
    <row r="140" spans="1:14" s="3" customFormat="1" ht="15" customHeight="1" x14ac:dyDescent="0.25">
      <c r="A140" s="110"/>
      <c r="B140" s="79"/>
      <c r="C140" s="117"/>
      <c r="D140" s="127"/>
      <c r="E140" s="121"/>
      <c r="F140" s="130"/>
      <c r="G140" s="19" t="s">
        <v>60</v>
      </c>
      <c r="H140" s="41">
        <v>0</v>
      </c>
      <c r="I140" s="41">
        <v>2</v>
      </c>
      <c r="J140" s="41">
        <v>1</v>
      </c>
      <c r="K140" s="45">
        <v>4</v>
      </c>
      <c r="L140" s="45">
        <v>1</v>
      </c>
      <c r="M140" s="45">
        <v>1</v>
      </c>
      <c r="N140" s="48"/>
    </row>
    <row r="141" spans="1:14" s="3" customFormat="1" ht="15" customHeight="1" x14ac:dyDescent="0.25">
      <c r="A141" s="110"/>
      <c r="B141" s="79"/>
      <c r="C141" s="117"/>
      <c r="D141" s="127"/>
      <c r="E141" s="121"/>
      <c r="F141" s="130"/>
      <c r="G141" s="19" t="s">
        <v>61</v>
      </c>
      <c r="H141" s="41">
        <v>3</v>
      </c>
      <c r="I141" s="41">
        <v>3</v>
      </c>
      <c r="J141" s="41">
        <v>5</v>
      </c>
      <c r="K141" s="45">
        <v>4</v>
      </c>
      <c r="L141" s="45">
        <v>5</v>
      </c>
      <c r="M141" s="45">
        <v>3</v>
      </c>
      <c r="N141" s="48"/>
    </row>
    <row r="142" spans="1:14" s="3" customFormat="1" ht="15" customHeight="1" x14ac:dyDescent="0.25">
      <c r="A142" s="110"/>
      <c r="B142" s="79"/>
      <c r="C142" s="117"/>
      <c r="D142" s="127"/>
      <c r="E142" s="121"/>
      <c r="F142" s="130"/>
      <c r="G142" s="19" t="s">
        <v>62</v>
      </c>
      <c r="H142" s="41">
        <v>4</v>
      </c>
      <c r="I142" s="41">
        <v>4</v>
      </c>
      <c r="J142" s="41">
        <v>1</v>
      </c>
      <c r="K142" s="45">
        <v>1</v>
      </c>
      <c r="L142" s="45">
        <v>1</v>
      </c>
      <c r="M142" s="45">
        <v>1</v>
      </c>
      <c r="N142" s="48"/>
    </row>
    <row r="143" spans="1:14" s="3" customFormat="1" ht="15" customHeight="1" x14ac:dyDescent="0.25">
      <c r="A143" s="110"/>
      <c r="B143" s="79"/>
      <c r="C143" s="117"/>
      <c r="D143" s="127"/>
      <c r="E143" s="121"/>
      <c r="F143" s="130"/>
      <c r="G143" s="19" t="s">
        <v>63</v>
      </c>
      <c r="H143" s="41">
        <v>2</v>
      </c>
      <c r="I143" s="41">
        <v>2</v>
      </c>
      <c r="J143" s="41">
        <v>0</v>
      </c>
      <c r="K143" s="45">
        <v>2</v>
      </c>
      <c r="L143" s="45">
        <v>2</v>
      </c>
      <c r="M143" s="45">
        <v>2</v>
      </c>
      <c r="N143" s="48"/>
    </row>
    <row r="144" spans="1:14" s="3" customFormat="1" ht="15" customHeight="1" x14ac:dyDescent="0.25">
      <c r="A144" s="110"/>
      <c r="B144" s="79"/>
      <c r="C144" s="117"/>
      <c r="D144" s="127"/>
      <c r="E144" s="121"/>
      <c r="F144" s="130"/>
      <c r="G144" s="19" t="s">
        <v>64</v>
      </c>
      <c r="H144" s="41">
        <v>1</v>
      </c>
      <c r="I144" s="41">
        <v>2</v>
      </c>
      <c r="J144" s="41">
        <v>1</v>
      </c>
      <c r="K144" s="45">
        <v>1</v>
      </c>
      <c r="L144" s="45">
        <v>1</v>
      </c>
      <c r="M144" s="45">
        <v>1</v>
      </c>
      <c r="N144" s="48"/>
    </row>
    <row r="145" spans="1:14" s="3" customFormat="1" ht="15" customHeight="1" x14ac:dyDescent="0.25">
      <c r="A145" s="110"/>
      <c r="B145" s="79"/>
      <c r="C145" s="117"/>
      <c r="D145" s="127"/>
      <c r="E145" s="121"/>
      <c r="F145" s="130"/>
      <c r="G145" s="19" t="s">
        <v>65</v>
      </c>
      <c r="H145" s="41">
        <v>1</v>
      </c>
      <c r="I145" s="41">
        <v>1</v>
      </c>
      <c r="J145" s="41">
        <v>1</v>
      </c>
      <c r="K145" s="45">
        <v>2</v>
      </c>
      <c r="L145" s="45">
        <v>1</v>
      </c>
      <c r="M145" s="45">
        <v>1</v>
      </c>
      <c r="N145" s="48"/>
    </row>
    <row r="146" spans="1:14" s="3" customFormat="1" ht="15" customHeight="1" x14ac:dyDescent="0.25">
      <c r="A146" s="110"/>
      <c r="B146" s="79"/>
      <c r="C146" s="117"/>
      <c r="D146" s="127"/>
      <c r="E146" s="121"/>
      <c r="F146" s="130"/>
      <c r="G146" s="19" t="s">
        <v>66</v>
      </c>
      <c r="H146" s="41">
        <v>5</v>
      </c>
      <c r="I146" s="41">
        <v>5</v>
      </c>
      <c r="J146" s="41">
        <v>8</v>
      </c>
      <c r="K146" s="45">
        <v>6</v>
      </c>
      <c r="L146" s="45">
        <v>6</v>
      </c>
      <c r="M146" s="45">
        <v>6</v>
      </c>
      <c r="N146" s="48"/>
    </row>
    <row r="147" spans="1:14" s="3" customFormat="1" ht="15" customHeight="1" x14ac:dyDescent="0.25">
      <c r="A147" s="110"/>
      <c r="B147" s="79"/>
      <c r="C147" s="117"/>
      <c r="D147" s="127"/>
      <c r="E147" s="128"/>
      <c r="F147" s="131"/>
      <c r="G147" s="19" t="s">
        <v>67</v>
      </c>
      <c r="H147" s="41">
        <v>0</v>
      </c>
      <c r="I147" s="41">
        <v>0</v>
      </c>
      <c r="J147" s="41">
        <v>0</v>
      </c>
      <c r="K147" s="45">
        <v>0</v>
      </c>
      <c r="L147" s="45">
        <v>0</v>
      </c>
      <c r="M147" s="45">
        <v>0</v>
      </c>
      <c r="N147" s="48"/>
    </row>
    <row r="148" spans="1:14" s="3" customFormat="1" ht="15" customHeight="1" x14ac:dyDescent="0.25">
      <c r="A148" s="110"/>
      <c r="B148" s="79"/>
      <c r="C148" s="117"/>
      <c r="D148" s="127"/>
      <c r="E148" s="62" t="s">
        <v>111</v>
      </c>
      <c r="F148" s="63"/>
      <c r="G148" s="64"/>
      <c r="H148" s="40">
        <f t="shared" ref="H148:M148" si="3">SUM(H149:H190)</f>
        <v>90</v>
      </c>
      <c r="I148" s="40">
        <f t="shared" si="3"/>
        <v>100</v>
      </c>
      <c r="J148" s="40">
        <f t="shared" si="3"/>
        <v>79</v>
      </c>
      <c r="K148" s="40">
        <f t="shared" si="3"/>
        <v>117</v>
      </c>
      <c r="L148" s="40">
        <f t="shared" si="3"/>
        <v>86</v>
      </c>
      <c r="M148" s="40">
        <f t="shared" si="3"/>
        <v>79</v>
      </c>
      <c r="N148" s="48"/>
    </row>
    <row r="149" spans="1:14" s="3" customFormat="1" ht="15" customHeight="1" x14ac:dyDescent="0.25">
      <c r="A149" s="110"/>
      <c r="B149" s="79"/>
      <c r="C149" s="117"/>
      <c r="D149" s="127"/>
      <c r="E149" s="120" t="s">
        <v>108</v>
      </c>
      <c r="F149" s="129">
        <v>1</v>
      </c>
      <c r="G149" s="19" t="s">
        <v>109</v>
      </c>
      <c r="H149" s="41">
        <v>2</v>
      </c>
      <c r="I149" s="41">
        <v>1</v>
      </c>
      <c r="J149" s="41">
        <v>1</v>
      </c>
      <c r="K149" s="45">
        <v>2</v>
      </c>
      <c r="L149" s="45">
        <v>1</v>
      </c>
      <c r="M149" s="46">
        <v>0</v>
      </c>
      <c r="N149" s="48"/>
    </row>
    <row r="150" spans="1:14" s="3" customFormat="1" ht="15" customHeight="1" x14ac:dyDescent="0.25">
      <c r="A150" s="110"/>
      <c r="B150" s="79"/>
      <c r="C150" s="117"/>
      <c r="D150" s="127"/>
      <c r="E150" s="121"/>
      <c r="F150" s="130"/>
      <c r="G150" s="19" t="s">
        <v>27</v>
      </c>
      <c r="H150" s="41">
        <v>1</v>
      </c>
      <c r="I150" s="41">
        <v>4</v>
      </c>
      <c r="J150" s="41">
        <v>0</v>
      </c>
      <c r="K150" s="45">
        <v>2</v>
      </c>
      <c r="L150" s="45">
        <v>6</v>
      </c>
      <c r="M150" s="46">
        <v>2</v>
      </c>
      <c r="N150" s="48"/>
    </row>
    <row r="151" spans="1:14" s="3" customFormat="1" ht="15" customHeight="1" x14ac:dyDescent="0.25">
      <c r="A151" s="110"/>
      <c r="B151" s="79"/>
      <c r="C151" s="117"/>
      <c r="D151" s="127"/>
      <c r="E151" s="121"/>
      <c r="F151" s="130"/>
      <c r="G151" s="19" t="s">
        <v>28</v>
      </c>
      <c r="H151" s="41">
        <v>2</v>
      </c>
      <c r="I151" s="41">
        <v>1</v>
      </c>
      <c r="J151" s="41">
        <v>1</v>
      </c>
      <c r="K151" s="45">
        <v>3</v>
      </c>
      <c r="L151" s="45">
        <v>1</v>
      </c>
      <c r="M151" s="46">
        <v>3</v>
      </c>
      <c r="N151" s="48"/>
    </row>
    <row r="152" spans="1:14" s="3" customFormat="1" ht="15" customHeight="1" x14ac:dyDescent="0.25">
      <c r="A152" s="110"/>
      <c r="B152" s="79"/>
      <c r="C152" s="117"/>
      <c r="D152" s="127"/>
      <c r="E152" s="121"/>
      <c r="F152" s="130"/>
      <c r="G152" s="19" t="s">
        <v>29</v>
      </c>
      <c r="H152" s="41">
        <v>11</v>
      </c>
      <c r="I152" s="41">
        <v>5</v>
      </c>
      <c r="J152" s="41">
        <v>8</v>
      </c>
      <c r="K152" s="45">
        <v>11</v>
      </c>
      <c r="L152" s="45">
        <v>6</v>
      </c>
      <c r="M152" s="46">
        <v>6</v>
      </c>
      <c r="N152" s="48"/>
    </row>
    <row r="153" spans="1:14" s="3" customFormat="1" ht="15" customHeight="1" x14ac:dyDescent="0.25">
      <c r="A153" s="110"/>
      <c r="B153" s="79"/>
      <c r="C153" s="117"/>
      <c r="D153" s="127"/>
      <c r="E153" s="121"/>
      <c r="F153" s="130"/>
      <c r="G153" s="19" t="s">
        <v>30</v>
      </c>
      <c r="H153" s="41">
        <v>0</v>
      </c>
      <c r="I153" s="41">
        <v>0</v>
      </c>
      <c r="J153" s="41">
        <v>2</v>
      </c>
      <c r="K153" s="45">
        <v>2</v>
      </c>
      <c r="L153" s="45">
        <v>3</v>
      </c>
      <c r="M153" s="46">
        <v>2</v>
      </c>
      <c r="N153" s="48"/>
    </row>
    <row r="154" spans="1:14" s="3" customFormat="1" ht="15" customHeight="1" x14ac:dyDescent="0.25">
      <c r="A154" s="110"/>
      <c r="B154" s="79"/>
      <c r="C154" s="117"/>
      <c r="D154" s="127"/>
      <c r="E154" s="121"/>
      <c r="F154" s="130"/>
      <c r="G154" s="19" t="s">
        <v>31</v>
      </c>
      <c r="H154" s="41">
        <v>6</v>
      </c>
      <c r="I154" s="41">
        <v>4</v>
      </c>
      <c r="J154" s="41">
        <v>1</v>
      </c>
      <c r="K154" s="45">
        <v>1</v>
      </c>
      <c r="L154" s="45">
        <v>1</v>
      </c>
      <c r="M154" s="46">
        <v>1</v>
      </c>
      <c r="N154" s="48"/>
    </row>
    <row r="155" spans="1:14" s="3" customFormat="1" ht="15" customHeight="1" x14ac:dyDescent="0.25">
      <c r="A155" s="110"/>
      <c r="B155" s="79"/>
      <c r="C155" s="117"/>
      <c r="D155" s="127"/>
      <c r="E155" s="121"/>
      <c r="F155" s="130"/>
      <c r="G155" s="19" t="s">
        <v>32</v>
      </c>
      <c r="H155" s="41">
        <v>0</v>
      </c>
      <c r="I155" s="41">
        <v>4</v>
      </c>
      <c r="J155" s="41">
        <v>0</v>
      </c>
      <c r="K155" s="45">
        <v>3</v>
      </c>
      <c r="L155" s="45">
        <v>0</v>
      </c>
      <c r="M155" s="46">
        <v>1</v>
      </c>
      <c r="N155" s="48"/>
    </row>
    <row r="156" spans="1:14" s="3" customFormat="1" ht="15" customHeight="1" x14ac:dyDescent="0.25">
      <c r="A156" s="110"/>
      <c r="B156" s="79"/>
      <c r="C156" s="117"/>
      <c r="D156" s="127"/>
      <c r="E156" s="121"/>
      <c r="F156" s="130"/>
      <c r="G156" s="19" t="s">
        <v>33</v>
      </c>
      <c r="H156" s="41">
        <v>2</v>
      </c>
      <c r="I156" s="41">
        <v>1</v>
      </c>
      <c r="J156" s="41">
        <v>1</v>
      </c>
      <c r="K156" s="45">
        <v>3</v>
      </c>
      <c r="L156" s="45">
        <v>1</v>
      </c>
      <c r="M156" s="46">
        <v>1</v>
      </c>
      <c r="N156" s="48"/>
    </row>
    <row r="157" spans="1:14" s="3" customFormat="1" ht="15" customHeight="1" x14ac:dyDescent="0.25">
      <c r="A157" s="110"/>
      <c r="B157" s="79"/>
      <c r="C157" s="117"/>
      <c r="D157" s="127"/>
      <c r="E157" s="121"/>
      <c r="F157" s="130"/>
      <c r="G157" s="19" t="s">
        <v>34</v>
      </c>
      <c r="H157" s="41">
        <v>2</v>
      </c>
      <c r="I157" s="41">
        <v>2</v>
      </c>
      <c r="J157" s="41">
        <v>1</v>
      </c>
      <c r="K157" s="45">
        <v>2</v>
      </c>
      <c r="L157" s="45">
        <v>0</v>
      </c>
      <c r="M157" s="46">
        <v>0</v>
      </c>
      <c r="N157" s="48"/>
    </row>
    <row r="158" spans="1:14" s="3" customFormat="1" ht="15" customHeight="1" x14ac:dyDescent="0.25">
      <c r="A158" s="110"/>
      <c r="B158" s="79"/>
      <c r="C158" s="117"/>
      <c r="D158" s="127"/>
      <c r="E158" s="121"/>
      <c r="F158" s="130"/>
      <c r="G158" s="19" t="s">
        <v>35</v>
      </c>
      <c r="H158" s="41">
        <v>6</v>
      </c>
      <c r="I158" s="41">
        <v>5</v>
      </c>
      <c r="J158" s="41">
        <v>5</v>
      </c>
      <c r="K158" s="45">
        <v>7</v>
      </c>
      <c r="L158" s="45">
        <v>4</v>
      </c>
      <c r="M158" s="46">
        <v>9</v>
      </c>
      <c r="N158" s="48"/>
    </row>
    <row r="159" spans="1:14" s="3" customFormat="1" ht="15" customHeight="1" x14ac:dyDescent="0.25">
      <c r="A159" s="110"/>
      <c r="B159" s="79"/>
      <c r="C159" s="117"/>
      <c r="D159" s="127"/>
      <c r="E159" s="121"/>
      <c r="F159" s="130"/>
      <c r="G159" s="19" t="s">
        <v>36</v>
      </c>
      <c r="H159" s="41">
        <v>0</v>
      </c>
      <c r="I159" s="41">
        <v>0</v>
      </c>
      <c r="J159" s="41">
        <v>0</v>
      </c>
      <c r="K159" s="45">
        <v>2</v>
      </c>
      <c r="L159" s="45">
        <v>2</v>
      </c>
      <c r="M159" s="46">
        <v>1</v>
      </c>
      <c r="N159" s="48"/>
    </row>
    <row r="160" spans="1:14" s="3" customFormat="1" ht="15" customHeight="1" x14ac:dyDescent="0.25">
      <c r="A160" s="110"/>
      <c r="B160" s="79"/>
      <c r="C160" s="117"/>
      <c r="D160" s="127"/>
      <c r="E160" s="121"/>
      <c r="F160" s="130"/>
      <c r="G160" s="19" t="s">
        <v>37</v>
      </c>
      <c r="H160" s="41">
        <v>0</v>
      </c>
      <c r="I160" s="41">
        <v>0</v>
      </c>
      <c r="J160" s="41">
        <v>2</v>
      </c>
      <c r="K160" s="45">
        <v>0</v>
      </c>
      <c r="L160" s="45">
        <v>3</v>
      </c>
      <c r="M160" s="46">
        <v>1</v>
      </c>
      <c r="N160" s="48"/>
    </row>
    <row r="161" spans="1:14" s="3" customFormat="1" ht="15" customHeight="1" x14ac:dyDescent="0.25">
      <c r="A161" s="110"/>
      <c r="B161" s="79"/>
      <c r="C161" s="117"/>
      <c r="D161" s="127"/>
      <c r="E161" s="121"/>
      <c r="F161" s="130"/>
      <c r="G161" s="19" t="s">
        <v>38</v>
      </c>
      <c r="H161" s="41">
        <v>2</v>
      </c>
      <c r="I161" s="41">
        <v>2</v>
      </c>
      <c r="J161" s="41">
        <v>2</v>
      </c>
      <c r="K161" s="45">
        <v>2</v>
      </c>
      <c r="L161" s="45">
        <v>2</v>
      </c>
      <c r="M161" s="46">
        <v>3</v>
      </c>
      <c r="N161" s="48"/>
    </row>
    <row r="162" spans="1:14" s="3" customFormat="1" ht="15" customHeight="1" x14ac:dyDescent="0.25">
      <c r="A162" s="110"/>
      <c r="B162" s="79"/>
      <c r="C162" s="117"/>
      <c r="D162" s="127"/>
      <c r="E162" s="121"/>
      <c r="F162" s="130"/>
      <c r="G162" s="19" t="s">
        <v>39</v>
      </c>
      <c r="H162" s="41">
        <v>0</v>
      </c>
      <c r="I162" s="41">
        <v>1</v>
      </c>
      <c r="J162" s="41">
        <v>1</v>
      </c>
      <c r="K162" s="45">
        <v>1</v>
      </c>
      <c r="L162" s="45">
        <v>0</v>
      </c>
      <c r="M162" s="46">
        <v>1</v>
      </c>
      <c r="N162" s="48"/>
    </row>
    <row r="163" spans="1:14" s="3" customFormat="1" ht="15" customHeight="1" x14ac:dyDescent="0.25">
      <c r="A163" s="110"/>
      <c r="B163" s="79"/>
      <c r="C163" s="117"/>
      <c r="D163" s="127"/>
      <c r="E163" s="121"/>
      <c r="F163" s="130"/>
      <c r="G163" s="19" t="s">
        <v>40</v>
      </c>
      <c r="H163" s="41">
        <v>2</v>
      </c>
      <c r="I163" s="41">
        <v>2</v>
      </c>
      <c r="J163" s="41">
        <v>1</v>
      </c>
      <c r="K163" s="45">
        <v>2</v>
      </c>
      <c r="L163" s="45">
        <v>1</v>
      </c>
      <c r="M163" s="46">
        <v>2</v>
      </c>
      <c r="N163" s="48"/>
    </row>
    <row r="164" spans="1:14" s="3" customFormat="1" ht="15" customHeight="1" x14ac:dyDescent="0.25">
      <c r="A164" s="110"/>
      <c r="B164" s="79"/>
      <c r="C164" s="117"/>
      <c r="D164" s="127"/>
      <c r="E164" s="121"/>
      <c r="F164" s="130"/>
      <c r="G164" s="19" t="s">
        <v>41</v>
      </c>
      <c r="H164" s="41">
        <v>5</v>
      </c>
      <c r="I164" s="41">
        <v>9</v>
      </c>
      <c r="J164" s="41">
        <v>3</v>
      </c>
      <c r="K164" s="45">
        <v>7</v>
      </c>
      <c r="L164" s="45">
        <v>4</v>
      </c>
      <c r="M164" s="46">
        <v>5</v>
      </c>
      <c r="N164" s="48"/>
    </row>
    <row r="165" spans="1:14" s="3" customFormat="1" ht="15" customHeight="1" x14ac:dyDescent="0.25">
      <c r="A165" s="110"/>
      <c r="B165" s="79"/>
      <c r="C165" s="117"/>
      <c r="D165" s="127"/>
      <c r="E165" s="121"/>
      <c r="F165" s="130"/>
      <c r="G165" s="19" t="s">
        <v>42</v>
      </c>
      <c r="H165" s="41">
        <v>7</v>
      </c>
      <c r="I165" s="41">
        <v>6</v>
      </c>
      <c r="J165" s="41">
        <v>6</v>
      </c>
      <c r="K165" s="45">
        <v>7</v>
      </c>
      <c r="L165" s="45">
        <v>9</v>
      </c>
      <c r="M165" s="46">
        <v>6</v>
      </c>
      <c r="N165" s="48"/>
    </row>
    <row r="166" spans="1:14" s="3" customFormat="1" ht="15" customHeight="1" x14ac:dyDescent="0.25">
      <c r="A166" s="110"/>
      <c r="B166" s="79"/>
      <c r="C166" s="117"/>
      <c r="D166" s="127"/>
      <c r="E166" s="121"/>
      <c r="F166" s="130"/>
      <c r="G166" s="19" t="s">
        <v>43</v>
      </c>
      <c r="H166" s="41">
        <v>3</v>
      </c>
      <c r="I166" s="41">
        <v>1</v>
      </c>
      <c r="J166" s="41">
        <v>3</v>
      </c>
      <c r="K166" s="45">
        <v>1</v>
      </c>
      <c r="L166" s="45">
        <v>1</v>
      </c>
      <c r="M166" s="46">
        <v>1</v>
      </c>
      <c r="N166" s="48"/>
    </row>
    <row r="167" spans="1:14" s="3" customFormat="1" ht="15" customHeight="1" x14ac:dyDescent="0.25">
      <c r="A167" s="110"/>
      <c r="B167" s="79"/>
      <c r="C167" s="117"/>
      <c r="D167" s="127"/>
      <c r="E167" s="121"/>
      <c r="F167" s="130"/>
      <c r="G167" s="19" t="s">
        <v>44</v>
      </c>
      <c r="H167" s="41">
        <v>2</v>
      </c>
      <c r="I167" s="41">
        <v>3</v>
      </c>
      <c r="J167" s="42">
        <v>1</v>
      </c>
      <c r="K167" s="45">
        <v>4</v>
      </c>
      <c r="L167" s="45">
        <v>1</v>
      </c>
      <c r="M167" s="46">
        <v>2</v>
      </c>
      <c r="N167" s="48"/>
    </row>
    <row r="168" spans="1:14" s="3" customFormat="1" ht="15" customHeight="1" x14ac:dyDescent="0.25">
      <c r="A168" s="110"/>
      <c r="B168" s="79"/>
      <c r="C168" s="117"/>
      <c r="D168" s="127"/>
      <c r="E168" s="121"/>
      <c r="F168" s="130"/>
      <c r="G168" s="19" t="s">
        <v>45</v>
      </c>
      <c r="H168" s="41">
        <v>6</v>
      </c>
      <c r="I168" s="41">
        <v>5</v>
      </c>
      <c r="J168" s="41">
        <v>5</v>
      </c>
      <c r="K168" s="45">
        <v>3</v>
      </c>
      <c r="L168" s="45">
        <v>2</v>
      </c>
      <c r="M168" s="46">
        <v>1</v>
      </c>
      <c r="N168" s="48"/>
    </row>
    <row r="169" spans="1:14" s="3" customFormat="1" ht="15" customHeight="1" x14ac:dyDescent="0.25">
      <c r="A169" s="110"/>
      <c r="B169" s="79"/>
      <c r="C169" s="117"/>
      <c r="D169" s="127"/>
      <c r="E169" s="121"/>
      <c r="F169" s="130"/>
      <c r="G169" s="19" t="s">
        <v>46</v>
      </c>
      <c r="H169" s="41">
        <v>0</v>
      </c>
      <c r="I169" s="41">
        <v>0</v>
      </c>
      <c r="J169" s="41">
        <v>0</v>
      </c>
      <c r="K169" s="45">
        <v>1</v>
      </c>
      <c r="L169" s="45">
        <v>1</v>
      </c>
      <c r="M169" s="46">
        <v>0</v>
      </c>
      <c r="N169" s="48"/>
    </row>
    <row r="170" spans="1:14" s="3" customFormat="1" ht="15" customHeight="1" x14ac:dyDescent="0.25">
      <c r="A170" s="110"/>
      <c r="B170" s="79"/>
      <c r="C170" s="117"/>
      <c r="D170" s="127"/>
      <c r="E170" s="121"/>
      <c r="F170" s="130"/>
      <c r="G170" s="19" t="s">
        <v>47</v>
      </c>
      <c r="H170" s="41">
        <v>0</v>
      </c>
      <c r="I170" s="41">
        <v>2</v>
      </c>
      <c r="J170" s="41">
        <v>1</v>
      </c>
      <c r="K170" s="45">
        <v>1</v>
      </c>
      <c r="L170" s="45">
        <v>1</v>
      </c>
      <c r="M170" s="46">
        <v>1</v>
      </c>
      <c r="N170" s="48"/>
    </row>
    <row r="171" spans="1:14" s="3" customFormat="1" ht="15" customHeight="1" x14ac:dyDescent="0.25">
      <c r="A171" s="110"/>
      <c r="B171" s="79"/>
      <c r="C171" s="117"/>
      <c r="D171" s="127"/>
      <c r="E171" s="121"/>
      <c r="F171" s="130"/>
      <c r="G171" s="19" t="s">
        <v>48</v>
      </c>
      <c r="H171" s="41">
        <v>1</v>
      </c>
      <c r="I171" s="41">
        <v>1</v>
      </c>
      <c r="J171" s="41">
        <v>1</v>
      </c>
      <c r="K171" s="45">
        <v>1</v>
      </c>
      <c r="L171" s="45">
        <v>1</v>
      </c>
      <c r="M171" s="46">
        <v>1</v>
      </c>
      <c r="N171" s="48"/>
    </row>
    <row r="172" spans="1:14" s="3" customFormat="1" ht="15" customHeight="1" x14ac:dyDescent="0.25">
      <c r="A172" s="110"/>
      <c r="B172" s="79"/>
      <c r="C172" s="117"/>
      <c r="D172" s="127"/>
      <c r="E172" s="121"/>
      <c r="F172" s="130"/>
      <c r="G172" s="19" t="s">
        <v>49</v>
      </c>
      <c r="H172" s="41">
        <v>0</v>
      </c>
      <c r="I172" s="41">
        <v>0</v>
      </c>
      <c r="J172" s="41">
        <v>0</v>
      </c>
      <c r="K172" s="45">
        <v>9</v>
      </c>
      <c r="L172" s="45">
        <v>2</v>
      </c>
      <c r="M172" s="46">
        <v>3</v>
      </c>
      <c r="N172" s="48"/>
    </row>
    <row r="173" spans="1:14" s="3" customFormat="1" ht="15" customHeight="1" x14ac:dyDescent="0.25">
      <c r="A173" s="110"/>
      <c r="B173" s="79"/>
      <c r="C173" s="117"/>
      <c r="D173" s="127"/>
      <c r="E173" s="121"/>
      <c r="F173" s="130"/>
      <c r="G173" s="19" t="s">
        <v>50</v>
      </c>
      <c r="H173" s="41">
        <v>1</v>
      </c>
      <c r="I173" s="41">
        <v>1</v>
      </c>
      <c r="J173" s="41">
        <v>0</v>
      </c>
      <c r="K173" s="45">
        <v>1</v>
      </c>
      <c r="L173" s="45">
        <v>1</v>
      </c>
      <c r="M173" s="46">
        <v>1</v>
      </c>
      <c r="N173" s="48"/>
    </row>
    <row r="174" spans="1:14" s="3" customFormat="1" ht="15" customHeight="1" x14ac:dyDescent="0.25">
      <c r="A174" s="110"/>
      <c r="B174" s="79"/>
      <c r="C174" s="117"/>
      <c r="D174" s="127"/>
      <c r="E174" s="121"/>
      <c r="F174" s="130"/>
      <c r="G174" s="19" t="s">
        <v>51</v>
      </c>
      <c r="H174" s="41">
        <v>1</v>
      </c>
      <c r="I174" s="41">
        <v>5</v>
      </c>
      <c r="J174" s="41">
        <v>3</v>
      </c>
      <c r="K174" s="45">
        <v>1</v>
      </c>
      <c r="L174" s="45">
        <v>1</v>
      </c>
      <c r="M174" s="46">
        <v>0</v>
      </c>
      <c r="N174" s="48"/>
    </row>
    <row r="175" spans="1:14" s="3" customFormat="1" ht="15" customHeight="1" x14ac:dyDescent="0.25">
      <c r="A175" s="110"/>
      <c r="B175" s="79"/>
      <c r="C175" s="117"/>
      <c r="D175" s="127"/>
      <c r="E175" s="121"/>
      <c r="F175" s="130"/>
      <c r="G175" s="19" t="s">
        <v>52</v>
      </c>
      <c r="H175" s="41">
        <v>0</v>
      </c>
      <c r="I175" s="41">
        <v>3</v>
      </c>
      <c r="J175" s="41">
        <v>1</v>
      </c>
      <c r="K175" s="45">
        <v>1</v>
      </c>
      <c r="L175" s="45">
        <v>1</v>
      </c>
      <c r="M175" s="46">
        <v>1</v>
      </c>
      <c r="N175" s="48"/>
    </row>
    <row r="176" spans="1:14" s="3" customFormat="1" ht="15" customHeight="1" x14ac:dyDescent="0.25">
      <c r="A176" s="110"/>
      <c r="B176" s="79"/>
      <c r="C176" s="117"/>
      <c r="D176" s="127"/>
      <c r="E176" s="121"/>
      <c r="F176" s="130"/>
      <c r="G176" s="19" t="s">
        <v>53</v>
      </c>
      <c r="H176" s="41">
        <v>3</v>
      </c>
      <c r="I176" s="41">
        <v>2</v>
      </c>
      <c r="J176" s="41">
        <v>2</v>
      </c>
      <c r="K176" s="45">
        <v>4</v>
      </c>
      <c r="L176" s="45">
        <v>2</v>
      </c>
      <c r="M176" s="46">
        <v>3</v>
      </c>
      <c r="N176" s="48"/>
    </row>
    <row r="177" spans="1:14" s="3" customFormat="1" ht="15" customHeight="1" x14ac:dyDescent="0.25">
      <c r="A177" s="110"/>
      <c r="B177" s="79"/>
      <c r="C177" s="117"/>
      <c r="D177" s="127"/>
      <c r="E177" s="121"/>
      <c r="F177" s="130"/>
      <c r="G177" s="19" t="s">
        <v>54</v>
      </c>
      <c r="H177" s="41">
        <v>0</v>
      </c>
      <c r="I177" s="41">
        <v>0</v>
      </c>
      <c r="J177" s="41">
        <v>4</v>
      </c>
      <c r="K177" s="45">
        <v>3</v>
      </c>
      <c r="L177" s="45">
        <v>5</v>
      </c>
      <c r="M177" s="46">
        <v>2</v>
      </c>
      <c r="N177" s="48"/>
    </row>
    <row r="178" spans="1:14" s="3" customFormat="1" ht="15" customHeight="1" x14ac:dyDescent="0.25">
      <c r="A178" s="110"/>
      <c r="B178" s="79"/>
      <c r="C178" s="117"/>
      <c r="D178" s="127"/>
      <c r="E178" s="121"/>
      <c r="F178" s="130"/>
      <c r="G178" s="19" t="s">
        <v>55</v>
      </c>
      <c r="H178" s="41">
        <v>2</v>
      </c>
      <c r="I178" s="41">
        <v>3</v>
      </c>
      <c r="J178" s="41">
        <v>0</v>
      </c>
      <c r="K178" s="45">
        <v>2</v>
      </c>
      <c r="L178" s="45">
        <v>0</v>
      </c>
      <c r="M178" s="46">
        <v>1</v>
      </c>
      <c r="N178" s="48"/>
    </row>
    <row r="179" spans="1:14" s="3" customFormat="1" ht="15" customHeight="1" x14ac:dyDescent="0.25">
      <c r="A179" s="110"/>
      <c r="B179" s="79"/>
      <c r="C179" s="117"/>
      <c r="D179" s="127"/>
      <c r="E179" s="121"/>
      <c r="F179" s="130"/>
      <c r="G179" s="19" t="s">
        <v>56</v>
      </c>
      <c r="H179" s="41">
        <v>2</v>
      </c>
      <c r="I179" s="41">
        <v>2</v>
      </c>
      <c r="J179" s="41">
        <v>2</v>
      </c>
      <c r="K179" s="45">
        <v>2</v>
      </c>
      <c r="L179" s="45">
        <v>2</v>
      </c>
      <c r="M179" s="46">
        <v>2</v>
      </c>
      <c r="N179" s="48"/>
    </row>
    <row r="180" spans="1:14" s="3" customFormat="1" ht="15" customHeight="1" x14ac:dyDescent="0.25">
      <c r="A180" s="110"/>
      <c r="B180" s="79"/>
      <c r="C180" s="117"/>
      <c r="D180" s="127"/>
      <c r="E180" s="121"/>
      <c r="F180" s="130"/>
      <c r="G180" s="19" t="s">
        <v>57</v>
      </c>
      <c r="H180" s="41">
        <v>1</v>
      </c>
      <c r="I180" s="41">
        <v>1</v>
      </c>
      <c r="J180" s="41">
        <v>1</v>
      </c>
      <c r="K180" s="45">
        <v>4</v>
      </c>
      <c r="L180" s="45">
        <v>2</v>
      </c>
      <c r="M180" s="46">
        <v>0</v>
      </c>
      <c r="N180" s="48"/>
    </row>
    <row r="181" spans="1:14" s="3" customFormat="1" ht="15" customHeight="1" x14ac:dyDescent="0.25">
      <c r="A181" s="110"/>
      <c r="B181" s="79"/>
      <c r="C181" s="117"/>
      <c r="D181" s="127"/>
      <c r="E181" s="121"/>
      <c r="F181" s="130"/>
      <c r="G181" s="19" t="s">
        <v>58</v>
      </c>
      <c r="H181" s="41">
        <v>3</v>
      </c>
      <c r="I181" s="41">
        <v>4</v>
      </c>
      <c r="J181" s="41">
        <v>2</v>
      </c>
      <c r="K181" s="45">
        <v>1</v>
      </c>
      <c r="L181" s="45">
        <v>1</v>
      </c>
      <c r="M181" s="46">
        <v>0</v>
      </c>
      <c r="N181" s="48"/>
    </row>
    <row r="182" spans="1:14" s="3" customFormat="1" ht="15.6" customHeight="1" x14ac:dyDescent="0.25">
      <c r="A182" s="110"/>
      <c r="B182" s="79"/>
      <c r="C182" s="117"/>
      <c r="D182" s="127"/>
      <c r="E182" s="121"/>
      <c r="F182" s="130"/>
      <c r="G182" s="19" t="s">
        <v>59</v>
      </c>
      <c r="H182" s="41">
        <v>1</v>
      </c>
      <c r="I182" s="41">
        <v>1</v>
      </c>
      <c r="J182" s="41">
        <v>1</v>
      </c>
      <c r="K182" s="45">
        <v>1</v>
      </c>
      <c r="L182" s="45">
        <v>1</v>
      </c>
      <c r="M182" s="46">
        <v>1</v>
      </c>
      <c r="N182" s="48"/>
    </row>
    <row r="183" spans="1:14" s="3" customFormat="1" ht="15.6" customHeight="1" x14ac:dyDescent="0.25">
      <c r="A183" s="110"/>
      <c r="B183" s="79"/>
      <c r="C183" s="117"/>
      <c r="D183" s="127"/>
      <c r="E183" s="121"/>
      <c r="F183" s="130"/>
      <c r="G183" s="19" t="s">
        <v>60</v>
      </c>
      <c r="H183" s="41">
        <v>0</v>
      </c>
      <c r="I183" s="41">
        <v>2</v>
      </c>
      <c r="J183" s="41">
        <v>1</v>
      </c>
      <c r="K183" s="45">
        <v>4</v>
      </c>
      <c r="L183" s="45">
        <v>1</v>
      </c>
      <c r="M183" s="46">
        <v>1</v>
      </c>
      <c r="N183" s="48"/>
    </row>
    <row r="184" spans="1:14" s="3" customFormat="1" ht="15.6" customHeight="1" x14ac:dyDescent="0.25">
      <c r="A184" s="110"/>
      <c r="B184" s="79"/>
      <c r="C184" s="117"/>
      <c r="D184" s="127"/>
      <c r="E184" s="121"/>
      <c r="F184" s="130"/>
      <c r="G184" s="19" t="s">
        <v>61</v>
      </c>
      <c r="H184" s="41">
        <v>3</v>
      </c>
      <c r="I184" s="41">
        <v>3</v>
      </c>
      <c r="J184" s="41">
        <v>5</v>
      </c>
      <c r="K184" s="45">
        <v>4</v>
      </c>
      <c r="L184" s="45">
        <v>5</v>
      </c>
      <c r="M184" s="46">
        <v>3</v>
      </c>
      <c r="N184" s="48"/>
    </row>
    <row r="185" spans="1:14" s="3" customFormat="1" ht="15.6" customHeight="1" x14ac:dyDescent="0.25">
      <c r="A185" s="110"/>
      <c r="B185" s="79"/>
      <c r="C185" s="117"/>
      <c r="D185" s="127"/>
      <c r="E185" s="121"/>
      <c r="F185" s="130"/>
      <c r="G185" s="19" t="s">
        <v>62</v>
      </c>
      <c r="H185" s="41">
        <v>4</v>
      </c>
      <c r="I185" s="41">
        <v>4</v>
      </c>
      <c r="J185" s="41">
        <v>1</v>
      </c>
      <c r="K185" s="45">
        <v>1</v>
      </c>
      <c r="L185" s="45">
        <v>1</v>
      </c>
      <c r="M185" s="46">
        <v>1</v>
      </c>
      <c r="N185" s="48"/>
    </row>
    <row r="186" spans="1:14" s="3" customFormat="1" ht="15.6" customHeight="1" x14ac:dyDescent="0.25">
      <c r="A186" s="110"/>
      <c r="B186" s="79"/>
      <c r="C186" s="117"/>
      <c r="D186" s="127"/>
      <c r="E186" s="121"/>
      <c r="F186" s="130"/>
      <c r="G186" s="19" t="s">
        <v>63</v>
      </c>
      <c r="H186" s="41">
        <v>2</v>
      </c>
      <c r="I186" s="41">
        <v>2</v>
      </c>
      <c r="J186" s="41">
        <v>0</v>
      </c>
      <c r="K186" s="45">
        <v>2</v>
      </c>
      <c r="L186" s="45">
        <v>2</v>
      </c>
      <c r="M186" s="46">
        <v>2</v>
      </c>
      <c r="N186" s="48"/>
    </row>
    <row r="187" spans="1:14" s="3" customFormat="1" ht="15.6" customHeight="1" x14ac:dyDescent="0.25">
      <c r="A187" s="110"/>
      <c r="B187" s="79"/>
      <c r="C187" s="117"/>
      <c r="D187" s="127"/>
      <c r="E187" s="121"/>
      <c r="F187" s="130"/>
      <c r="G187" s="19" t="s">
        <v>64</v>
      </c>
      <c r="H187" s="41">
        <v>1</v>
      </c>
      <c r="I187" s="41">
        <v>2</v>
      </c>
      <c r="J187" s="41">
        <v>1</v>
      </c>
      <c r="K187" s="45">
        <v>1</v>
      </c>
      <c r="L187" s="45">
        <v>1</v>
      </c>
      <c r="M187" s="46">
        <v>1</v>
      </c>
      <c r="N187" s="48"/>
    </row>
    <row r="188" spans="1:14" s="3" customFormat="1" ht="15.6" customHeight="1" x14ac:dyDescent="0.25">
      <c r="A188" s="110"/>
      <c r="B188" s="79"/>
      <c r="C188" s="117"/>
      <c r="D188" s="127"/>
      <c r="E188" s="121"/>
      <c r="F188" s="130"/>
      <c r="G188" s="19" t="s">
        <v>65</v>
      </c>
      <c r="H188" s="41">
        <v>1</v>
      </c>
      <c r="I188" s="41">
        <v>1</v>
      </c>
      <c r="J188" s="41">
        <v>1</v>
      </c>
      <c r="K188" s="45">
        <v>2</v>
      </c>
      <c r="L188" s="45">
        <v>1</v>
      </c>
      <c r="M188" s="46">
        <v>1</v>
      </c>
      <c r="N188" s="48"/>
    </row>
    <row r="189" spans="1:14" s="3" customFormat="1" ht="15.6" customHeight="1" x14ac:dyDescent="0.25">
      <c r="A189" s="110"/>
      <c r="B189" s="79"/>
      <c r="C189" s="117"/>
      <c r="D189" s="127"/>
      <c r="E189" s="121"/>
      <c r="F189" s="130"/>
      <c r="G189" s="19" t="s">
        <v>66</v>
      </c>
      <c r="H189" s="41">
        <v>5</v>
      </c>
      <c r="I189" s="41">
        <v>5</v>
      </c>
      <c r="J189" s="41">
        <v>8</v>
      </c>
      <c r="K189" s="45">
        <v>6</v>
      </c>
      <c r="L189" s="45">
        <v>6</v>
      </c>
      <c r="M189" s="46">
        <v>6</v>
      </c>
      <c r="N189" s="48"/>
    </row>
    <row r="190" spans="1:14" ht="15.6" customHeight="1" x14ac:dyDescent="0.25">
      <c r="A190" s="56"/>
      <c r="B190" s="54"/>
      <c r="C190" s="126"/>
      <c r="D190" s="50"/>
      <c r="E190" s="128"/>
      <c r="F190" s="131"/>
      <c r="G190" s="19" t="s">
        <v>67</v>
      </c>
      <c r="H190" s="41">
        <v>0</v>
      </c>
      <c r="I190" s="41">
        <v>0</v>
      </c>
      <c r="J190" s="41">
        <v>0</v>
      </c>
      <c r="K190" s="45">
        <v>0</v>
      </c>
      <c r="L190" s="45">
        <v>0</v>
      </c>
      <c r="M190" s="46">
        <v>0</v>
      </c>
      <c r="N190" s="48"/>
    </row>
    <row r="192" spans="1:14" ht="30" customHeight="1" x14ac:dyDescent="0.25">
      <c r="F192" s="119" t="s">
        <v>112</v>
      </c>
      <c r="G192" s="119"/>
    </row>
    <row r="193" spans="1:9" ht="30" customHeight="1" x14ac:dyDescent="0.25">
      <c r="F193" s="11"/>
      <c r="G193" s="12" t="s">
        <v>113</v>
      </c>
    </row>
    <row r="194" spans="1:9" ht="30" customHeight="1" x14ac:dyDescent="0.25">
      <c r="F194" s="13"/>
      <c r="G194" s="12" t="s">
        <v>114</v>
      </c>
    </row>
    <row r="195" spans="1:9" ht="30.75" customHeight="1" x14ac:dyDescent="0.25">
      <c r="F195" s="14"/>
      <c r="G195" s="12" t="s">
        <v>115</v>
      </c>
    </row>
    <row r="196" spans="1:9" ht="23.25" customHeight="1" thickBot="1" x14ac:dyDescent="0.3"/>
    <row r="197" spans="1:9" ht="16.8" thickTop="1" thickBot="1" x14ac:dyDescent="0.3">
      <c r="A197" s="118" t="s">
        <v>116</v>
      </c>
      <c r="B197" s="118"/>
      <c r="C197" s="118"/>
      <c r="D197" s="118"/>
      <c r="E197" s="118"/>
      <c r="F197" s="118"/>
      <c r="G197" s="118"/>
      <c r="H197" s="28"/>
      <c r="I197" s="28"/>
    </row>
    <row r="198" spans="1:9" ht="16.8" thickTop="1" thickBot="1" x14ac:dyDescent="0.3">
      <c r="A198" s="100" t="s">
        <v>117</v>
      </c>
      <c r="B198" s="100"/>
      <c r="C198" s="100"/>
      <c r="D198" s="100"/>
      <c r="E198" s="100"/>
      <c r="F198" s="101"/>
      <c r="G198" s="44" t="s">
        <v>118</v>
      </c>
      <c r="H198" s="28"/>
      <c r="I198" s="28"/>
    </row>
    <row r="199" spans="1:9" ht="15" customHeight="1" thickTop="1" x14ac:dyDescent="0.25">
      <c r="A199" s="102"/>
      <c r="B199" s="103"/>
      <c r="C199" s="103"/>
      <c r="D199" s="103"/>
      <c r="E199" s="103"/>
      <c r="F199" s="104"/>
      <c r="G199" s="108"/>
      <c r="H199" s="29"/>
      <c r="I199" s="29"/>
    </row>
    <row r="200" spans="1:9" ht="188.25" customHeight="1" thickBot="1" x14ac:dyDescent="0.3">
      <c r="A200" s="105"/>
      <c r="B200" s="106"/>
      <c r="C200" s="106"/>
      <c r="D200" s="106"/>
      <c r="E200" s="106"/>
      <c r="F200" s="107"/>
      <c r="G200" s="109"/>
      <c r="H200" s="27"/>
      <c r="I200" s="27"/>
    </row>
    <row r="201" spans="1:9" ht="30" customHeight="1" thickTop="1" x14ac:dyDescent="0.25"/>
  </sheetData>
  <mergeCells count="64">
    <mergeCell ref="A197:G197"/>
    <mergeCell ref="F192:G192"/>
    <mergeCell ref="A101:M101"/>
    <mergeCell ref="E11:E51"/>
    <mergeCell ref="F11:F51"/>
    <mergeCell ref="E60:E100"/>
    <mergeCell ref="F60:F100"/>
    <mergeCell ref="A105:A190"/>
    <mergeCell ref="B105:B190"/>
    <mergeCell ref="C105:C190"/>
    <mergeCell ref="D105:D190"/>
    <mergeCell ref="E106:E147"/>
    <mergeCell ref="F106:F147"/>
    <mergeCell ref="E148:G148"/>
    <mergeCell ref="E149:E190"/>
    <mergeCell ref="F149:F190"/>
    <mergeCell ref="A198:F198"/>
    <mergeCell ref="A199:F200"/>
    <mergeCell ref="G199:G200"/>
    <mergeCell ref="A53:A56"/>
    <mergeCell ref="D55:D56"/>
    <mergeCell ref="E53:G53"/>
    <mergeCell ref="E105:G105"/>
    <mergeCell ref="E58:G58"/>
    <mergeCell ref="D53:D54"/>
    <mergeCell ref="C55:C56"/>
    <mergeCell ref="B53:B56"/>
    <mergeCell ref="B58:B100"/>
    <mergeCell ref="C58:C100"/>
    <mergeCell ref="A58:A100"/>
    <mergeCell ref="A104:G104"/>
    <mergeCell ref="A1:N1"/>
    <mergeCell ref="A4:N4"/>
    <mergeCell ref="N6:N8"/>
    <mergeCell ref="D7:G7"/>
    <mergeCell ref="A6:A8"/>
    <mergeCell ref="B6:G6"/>
    <mergeCell ref="B7:C7"/>
    <mergeCell ref="J7:M7"/>
    <mergeCell ref="J6:M6"/>
    <mergeCell ref="A2:N2"/>
    <mergeCell ref="H7:I7"/>
    <mergeCell ref="D58:D100"/>
    <mergeCell ref="A9:A51"/>
    <mergeCell ref="B9:B51"/>
    <mergeCell ref="C9:C51"/>
    <mergeCell ref="D9:D51"/>
    <mergeCell ref="E9:G9"/>
    <mergeCell ref="N9:N51"/>
    <mergeCell ref="E10:G10"/>
    <mergeCell ref="A52:M52"/>
    <mergeCell ref="C53:C54"/>
    <mergeCell ref="N53:N54"/>
    <mergeCell ref="E59:G59"/>
    <mergeCell ref="N55:N56"/>
    <mergeCell ref="E102:G102"/>
    <mergeCell ref="N102:N103"/>
    <mergeCell ref="N58:N100"/>
    <mergeCell ref="E55:G55"/>
    <mergeCell ref="N105:N190"/>
    <mergeCell ref="D102:D103"/>
    <mergeCell ref="C102:C103"/>
    <mergeCell ref="B102:B103"/>
    <mergeCell ref="A102:A103"/>
  </mergeCells>
  <phoneticPr fontId="21" type="noConversion"/>
  <conditionalFormatting sqref="N9">
    <cfRule type="cellIs" dxfId="16" priority="35" operator="greaterThan">
      <formula>95%</formula>
    </cfRule>
    <cfRule type="cellIs" dxfId="15" priority="36" operator="greaterThanOrEqual">
      <formula>90%</formula>
    </cfRule>
    <cfRule type="cellIs" dxfId="14" priority="37" operator="lessThan">
      <formula>89.99%</formula>
    </cfRule>
  </conditionalFormatting>
  <conditionalFormatting sqref="N53">
    <cfRule type="cellIs" dxfId="13" priority="32" operator="greaterThanOrEqual">
      <formula>100%</formula>
    </cfRule>
    <cfRule type="cellIs" dxfId="12" priority="33" operator="greaterThanOrEqual">
      <formula>98%</formula>
    </cfRule>
    <cfRule type="cellIs" dxfId="11" priority="34" operator="lessThan">
      <formula>97.99%</formula>
    </cfRule>
  </conditionalFormatting>
  <conditionalFormatting sqref="N55">
    <cfRule type="cellIs" dxfId="10" priority="20" operator="greaterThan">
      <formula>90</formula>
    </cfRule>
    <cfRule type="cellIs" dxfId="9" priority="21" operator="greaterThanOrEqual">
      <formula>80</formula>
    </cfRule>
    <cfRule type="cellIs" dxfId="8" priority="22" operator="lessThan">
      <formula>79.99</formula>
    </cfRule>
  </conditionalFormatting>
  <conditionalFormatting sqref="N57 N104 N52 N101">
    <cfRule type="dataBar" priority="19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{8FD4965A-32E8-44EF-B786-5DEAE7AFA76F}</x14:id>
        </ext>
      </extLst>
    </cfRule>
  </conditionalFormatting>
  <conditionalFormatting sqref="N58">
    <cfRule type="cellIs" dxfId="7" priority="23" operator="greaterThan">
      <formula>90</formula>
    </cfRule>
    <cfRule type="cellIs" dxfId="6" priority="24" operator="greaterThanOrEqual">
      <formula>80</formula>
    </cfRule>
    <cfRule type="cellIs" dxfId="5" priority="25" operator="lessThan">
      <formula>79.99</formula>
    </cfRule>
  </conditionalFormatting>
  <conditionalFormatting sqref="N102">
    <cfRule type="cellIs" dxfId="4" priority="29" operator="greaterThanOrEqual">
      <formula>100%</formula>
    </cfRule>
    <cfRule type="cellIs" dxfId="3" priority="31" operator="lessThan">
      <formula>99.99%</formula>
    </cfRule>
  </conditionalFormatting>
  <conditionalFormatting sqref="N105:N147">
    <cfRule type="cellIs" dxfId="2" priority="4" operator="greaterThanOrEqual">
      <formula>100%</formula>
    </cfRule>
    <cfRule type="cellIs" dxfId="1" priority="5" operator="lessThan">
      <formula>99.99%</formula>
    </cfRule>
  </conditionalFormatting>
  <conditionalFormatting sqref="H149:J190 H106:J147">
    <cfRule type="colorScale" priority="200">
      <colorScale>
        <cfvo type="num" val="$J$30"/>
        <cfvo type="num" val="$J$30"/>
        <color rgb="FFE98BD7"/>
        <color rgb="FF950054"/>
      </colorScale>
    </cfRule>
  </conditionalFormatting>
  <conditionalFormatting sqref="H54:M54 H56:M56 H103:M103">
    <cfRule type="colorScale" priority="205">
      <colorScale>
        <cfvo type="num" val="$J$102"/>
        <cfvo type="num" val="$J$102"/>
        <color rgb="FFE98BD7"/>
        <color rgb="FF950054"/>
      </colorScale>
    </cfRule>
    <cfRule type="colorScale" priority="206">
      <colorScale>
        <cfvo type="num" val="&quot;&lt;$H$27&quot;"/>
        <cfvo type="num" val="$J$102"/>
        <color rgb="FFE98BD7"/>
        <color rgb="FF950054"/>
      </colorScale>
    </cfRule>
    <cfRule type="colorScale" priority="207">
      <colorScale>
        <cfvo type="num" val="&quot;&lt;$H$27&quot;"/>
        <cfvo type="num" val="$J$102"/>
        <color rgb="FFFF7128"/>
        <color rgb="FF950054"/>
      </colorScale>
    </cfRule>
  </conditionalFormatting>
  <dataValidations count="1">
    <dataValidation showDropDown="1" showInputMessage="1" showErrorMessage="1" sqref="F54:F56 F102:F103 F11 F60 F105:F106 F149:F181" xr:uid="{00000000-0002-0000-0000-000000000000}"/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scale="15" orientation="landscape" r:id="rId1"/>
  <rowBreaks count="1" manualBreakCount="1">
    <brk id="195" max="16383" man="1"/>
  </row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FD4965A-32E8-44EF-B786-5DEAE7AFA76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N57 N104 N52 N101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171FC-C574-4CE2-ABD8-613D8241DDE1}">
  <dimension ref="A1"/>
  <sheetViews>
    <sheetView topLeftCell="A4" workbookViewId="0">
      <selection activeCell="M44" sqref="M44"/>
    </sheetView>
  </sheetViews>
  <sheetFormatPr baseColWidth="10" defaultColWidth="8.88671875" defaultRowHeight="13.2" x14ac:dyDescent="0.25"/>
  <sheetData/>
  <conditionalFormatting sqref="H5:I5">
    <cfRule type="duplicateValues" dxfId="0" priority="1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d4ea72f7-698a-4710-9b83-5c5b7609dc8a">PJHJ36CWT4ZF-97-6373</_dlc_DocId>
    <_dlc_DocIdUrl xmlns="d4ea72f7-698a-4710-9b83-5c5b7609dc8a">
      <Url>http://intranet.itguardian.com.mx/Calidad/_layouts/DocIdRedir.aspx?ID=PJHJ36CWT4ZF-97-6373</Url>
      <Description>PJHJ36CWT4ZF-97-6373</Description>
    </_dlc_DocIdUrl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38DB2D399C8AD4BAAAAFF52CCD54D7A" ma:contentTypeVersion="0" ma:contentTypeDescription="Crear nuevo documento." ma:contentTypeScope="" ma:versionID="6f5250e81cb3a8914aa284c5434f391a">
  <xsd:schema xmlns:xsd="http://www.w3.org/2001/XMLSchema" xmlns:xs="http://www.w3.org/2001/XMLSchema" xmlns:p="http://schemas.microsoft.com/office/2006/metadata/properties" xmlns:ns2="d4ea72f7-698a-4710-9b83-5c5b7609dc8a" targetNamespace="http://schemas.microsoft.com/office/2006/metadata/properties" ma:root="true" ma:fieldsID="4e339b20546a0314c9f5729d075ba64a" ns2:_="">
    <xsd:import namespace="d4ea72f7-698a-4710-9b83-5c5b7609dc8a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ea72f7-698a-4710-9b83-5c5b7609dc8a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Identificador persistente" ma:description="Mantener el identificador al agregar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D4FC1A81-9E6B-41C7-9F3D-FADA198D602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3185E0A-896A-4DE9-8F71-746092AC2565}">
  <ds:schemaRefs>
    <ds:schemaRef ds:uri="http://schemas.microsoft.com/office/2006/metadata/properties"/>
    <ds:schemaRef ds:uri="http://www.w3.org/2000/xmlns/"/>
    <ds:schemaRef ds:uri="d4ea72f7-698a-4710-9b83-5c5b7609dc8a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31DDFC6-AD0F-4E04-971E-D8C4E1D4B6AD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d4ea72f7-698a-4710-9b83-5c5b7609dc8a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99B71567-3370-4945-A420-85B502E4E7EF}">
  <ds:schemaRefs>
    <ds:schemaRef ds:uri="http://schemas.microsoft.com/sharepoint/events"/>
    <ds:schemaRef ds:uri="http://www.w3.org/2000/xmln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Proceso de Apoyo</vt:lpstr>
      <vt:lpstr>Hoja1</vt:lpstr>
      <vt:lpstr>'Proceso de Apoyo'!Títulos_a_imprimir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Ricardo Sánchez Sánchez</dc:creator>
  <cp:keywords/>
  <dc:description/>
  <cp:lastModifiedBy>SANCHEZ SANCHEZ RICARDO</cp:lastModifiedBy>
  <cp:revision/>
  <dcterms:created xsi:type="dcterms:W3CDTF">2017-02-09T16:44:50Z</dcterms:created>
  <dcterms:modified xsi:type="dcterms:W3CDTF">2024-09-05T05:21:41Z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0x010100E38DB2D399C8AD4BAAAAFF52CCD54D7A</vt:lpwstr>
  </property>
  <property fmtid="{D5CDD505-2E9C-101B-9397-08002B2CF9AE}" pid="3" name="_dlc_DocIdItemGuid">
    <vt:lpwstr>c437e133-8383-47ca-8925-3c16fbcdbf98</vt:lpwstr>
  </property>
</Properties>
</file>